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160" windowHeight="5925" firstSheet="9" activeTab="13"/>
  </bookViews>
  <sheets>
    <sheet name="Datos" sheetId="4" r:id="rId1"/>
    <sheet name="Asientos Contables" sheetId="6" r:id="rId2"/>
    <sheet name="Saldos Ctas" sheetId="5" r:id="rId3"/>
    <sheet name="Actividades" sheetId="2" r:id="rId4"/>
    <sheet name="Situacion Financiera" sheetId="3" r:id="rId5"/>
    <sheet name="Variacion en H.P" sheetId="7" r:id="rId6"/>
    <sheet name="Cambios en S.F" sheetId="8" r:id="rId7"/>
    <sheet name="Flujos de E." sheetId="9" r:id="rId8"/>
    <sheet name="Analitico Activo" sheetId="10" r:id="rId9"/>
    <sheet name="Analitico Ingresos" sheetId="11" r:id="rId10"/>
    <sheet name="Clasif. Objeto del G." sheetId="13" r:id="rId11"/>
    <sheet name="Clasif. Administrativa" sheetId="15" r:id="rId12"/>
    <sheet name="Clasif. Economica" sheetId="14" r:id="rId13"/>
    <sheet name="Clasif. Funcional" sheetId="16" r:id="rId1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2" i="11" l="1"/>
  <c r="H42" i="11"/>
  <c r="G42" i="11"/>
  <c r="F42" i="11"/>
  <c r="E42" i="11"/>
  <c r="D42" i="11"/>
  <c r="I31" i="11"/>
  <c r="F31" i="11"/>
  <c r="I15" i="11"/>
  <c r="F15" i="11"/>
  <c r="F10" i="13"/>
  <c r="G10" i="13"/>
  <c r="E10" i="13"/>
  <c r="H10" i="13" s="1"/>
  <c r="H12" i="16"/>
  <c r="G12" i="16"/>
  <c r="F12" i="16"/>
  <c r="E12" i="16"/>
  <c r="D12" i="16"/>
  <c r="C12" i="16"/>
  <c r="E9" i="16"/>
  <c r="H9" i="16" s="1"/>
  <c r="F19" i="15"/>
  <c r="E19" i="15"/>
  <c r="C19" i="15"/>
  <c r="B19" i="15"/>
  <c r="D10" i="15"/>
  <c r="G10" i="15" s="1"/>
  <c r="G19" i="15" s="1"/>
  <c r="D19" i="14"/>
  <c r="C19" i="14"/>
  <c r="E11" i="14"/>
  <c r="H11" i="14" s="1"/>
  <c r="G9" i="14"/>
  <c r="G19" i="14" s="1"/>
  <c r="F9" i="14"/>
  <c r="F19" i="14" s="1"/>
  <c r="E39" i="13"/>
  <c r="H39" i="13"/>
  <c r="C80" i="13"/>
  <c r="D80" i="13"/>
  <c r="F80" i="13"/>
  <c r="H80" i="13" l="1"/>
  <c r="E80" i="13"/>
  <c r="G80" i="13"/>
  <c r="D19" i="15"/>
  <c r="E19" i="14"/>
  <c r="H9" i="14"/>
  <c r="H19" i="14" s="1"/>
  <c r="I18" i="11"/>
  <c r="H18" i="11"/>
  <c r="G18" i="11"/>
  <c r="F18" i="11"/>
  <c r="D18" i="11"/>
  <c r="I11" i="11"/>
  <c r="H11" i="11"/>
  <c r="G11" i="11"/>
  <c r="A3" i="11"/>
  <c r="A1" i="11"/>
  <c r="G18" i="10"/>
  <c r="F18" i="10"/>
  <c r="E18" i="10"/>
  <c r="D18" i="10"/>
  <c r="C18" i="10"/>
  <c r="C9" i="10"/>
  <c r="D9" i="10"/>
  <c r="G10" i="10"/>
  <c r="F10" i="10"/>
  <c r="D11" i="10"/>
  <c r="E10" i="10"/>
  <c r="D10" i="10"/>
  <c r="E64" i="9"/>
  <c r="E61" i="9"/>
  <c r="E59" i="9"/>
  <c r="E54" i="9"/>
  <c r="E49" i="9"/>
  <c r="E46" i="9"/>
  <c r="E42" i="9"/>
  <c r="E38" i="9"/>
  <c r="E18" i="9"/>
  <c r="E7" i="9"/>
  <c r="D61" i="9"/>
  <c r="D64" i="9" s="1"/>
  <c r="D46" i="9"/>
  <c r="D59" i="9"/>
  <c r="D54" i="9"/>
  <c r="D49" i="9"/>
  <c r="D42" i="9"/>
  <c r="D38" i="9"/>
  <c r="D18" i="9"/>
  <c r="D7" i="9"/>
  <c r="D35" i="9"/>
  <c r="D17" i="9"/>
  <c r="D19" i="9"/>
  <c r="C7" i="8"/>
  <c r="C8" i="8"/>
  <c r="B52" i="8"/>
  <c r="D30" i="7"/>
  <c r="C58" i="8" l="1"/>
  <c r="B58" i="8"/>
  <c r="C51" i="8"/>
  <c r="B51" i="8"/>
  <c r="C46" i="8"/>
  <c r="B46" i="8"/>
  <c r="C37" i="8"/>
  <c r="B37" i="8"/>
  <c r="C27" i="8"/>
  <c r="B27" i="8"/>
  <c r="C15" i="8"/>
  <c r="B15" i="8"/>
  <c r="B6" i="8"/>
  <c r="O28" i="4"/>
  <c r="O27" i="4"/>
  <c r="K32" i="4"/>
  <c r="B61" i="8" l="1"/>
  <c r="F38" i="7"/>
  <c r="F37" i="7"/>
  <c r="F36" i="7"/>
  <c r="F34" i="7"/>
  <c r="F33" i="7"/>
  <c r="F32" i="7"/>
  <c r="F31" i="7"/>
  <c r="F30" i="7"/>
  <c r="F27" i="7"/>
  <c r="F26" i="7"/>
  <c r="F25" i="7"/>
  <c r="F24" i="7"/>
  <c r="F20" i="7"/>
  <c r="F19" i="7"/>
  <c r="F18" i="7"/>
  <c r="F16" i="7"/>
  <c r="F15" i="7"/>
  <c r="F14" i="7"/>
  <c r="F13" i="7"/>
  <c r="F10" i="7"/>
  <c r="F9" i="7"/>
  <c r="F8" i="7"/>
  <c r="F7" i="7"/>
  <c r="F6" i="7"/>
  <c r="E40" i="7"/>
  <c r="B40" i="7"/>
  <c r="E36" i="7"/>
  <c r="D29" i="7"/>
  <c r="F29" i="7" s="1"/>
  <c r="C29" i="7"/>
  <c r="B24" i="7"/>
  <c r="E22" i="7"/>
  <c r="E18" i="7"/>
  <c r="B22" i="7"/>
  <c r="C11" i="7"/>
  <c r="C22" i="7" s="1"/>
  <c r="C40" i="7" s="1"/>
  <c r="B6" i="7"/>
  <c r="C16" i="5" l="1"/>
  <c r="C15" i="5"/>
  <c r="C14" i="5"/>
  <c r="C13" i="5"/>
  <c r="C12" i="5"/>
  <c r="C11" i="5"/>
  <c r="C10" i="5"/>
  <c r="C9" i="5"/>
  <c r="C8" i="5"/>
  <c r="G15" i="3"/>
  <c r="C8" i="3"/>
  <c r="C9" i="3"/>
  <c r="G18" i="2"/>
  <c r="O32" i="4"/>
  <c r="J32" i="4" l="1"/>
  <c r="I32" i="4"/>
  <c r="H32" i="4"/>
  <c r="G32" i="4"/>
  <c r="F32" i="4"/>
  <c r="E32" i="4"/>
  <c r="D32" i="4"/>
  <c r="F17" i="6" l="1"/>
  <c r="F11" i="6"/>
  <c r="F5" i="6"/>
  <c r="D34" i="6"/>
  <c r="F35" i="6" s="1"/>
  <c r="D28" i="6"/>
  <c r="F29" i="6" s="1"/>
  <c r="L32" i="4"/>
  <c r="G36" i="5"/>
  <c r="G35" i="5"/>
  <c r="G34" i="5"/>
  <c r="G33" i="5"/>
  <c r="G32" i="5"/>
  <c r="G31" i="5"/>
  <c r="G30" i="5"/>
  <c r="G29" i="5"/>
  <c r="C45" i="5"/>
  <c r="D29" i="5"/>
  <c r="H21" i="5"/>
  <c r="E11" i="10" s="1"/>
  <c r="G21" i="5"/>
  <c r="D15" i="5"/>
  <c r="D14" i="5"/>
  <c r="D13" i="5"/>
  <c r="D12" i="5"/>
  <c r="D11" i="5"/>
  <c r="D10" i="5"/>
  <c r="D9" i="5"/>
  <c r="D8" i="5"/>
  <c r="G58" i="2"/>
  <c r="G51" i="2"/>
  <c r="G45" i="2"/>
  <c r="G41" i="2"/>
  <c r="G31" i="2"/>
  <c r="J21" i="5"/>
  <c r="G28" i="5"/>
  <c r="D7" i="5"/>
  <c r="D28" i="5"/>
  <c r="K7" i="5"/>
  <c r="K21" i="5" s="1"/>
  <c r="C7" i="5"/>
  <c r="N29" i="4"/>
  <c r="M29" i="4"/>
  <c r="L29" i="4"/>
  <c r="K29" i="4"/>
  <c r="J29" i="4"/>
  <c r="I29" i="4"/>
  <c r="H29" i="4"/>
  <c r="G29" i="4"/>
  <c r="F29" i="4"/>
  <c r="E29" i="4"/>
  <c r="D29" i="4"/>
  <c r="C29" i="4"/>
  <c r="M21" i="4"/>
  <c r="K21" i="4"/>
  <c r="I21" i="4"/>
  <c r="G21" i="4"/>
  <c r="E21" i="4"/>
  <c r="C21" i="4"/>
  <c r="N19" i="4"/>
  <c r="N21" i="4" s="1"/>
  <c r="N31" i="4" s="1"/>
  <c r="M19" i="4"/>
  <c r="L19" i="4"/>
  <c r="L21" i="4" s="1"/>
  <c r="L31" i="4" s="1"/>
  <c r="K19" i="4"/>
  <c r="O19" i="4" s="1"/>
  <c r="O21" i="4" s="1"/>
  <c r="J19" i="4"/>
  <c r="J21" i="4" s="1"/>
  <c r="J31" i="4" s="1"/>
  <c r="I19" i="4"/>
  <c r="H19" i="4"/>
  <c r="H21" i="4" s="1"/>
  <c r="H31" i="4" s="1"/>
  <c r="G19" i="4"/>
  <c r="F19" i="4"/>
  <c r="F21" i="4" s="1"/>
  <c r="E19" i="4"/>
  <c r="D19" i="4"/>
  <c r="D21" i="4" s="1"/>
  <c r="D31" i="4" s="1"/>
  <c r="C19" i="4"/>
  <c r="N13" i="4"/>
  <c r="M13" i="4"/>
  <c r="M31" i="4" s="1"/>
  <c r="L13" i="4"/>
  <c r="K13" i="4"/>
  <c r="K31" i="4" s="1"/>
  <c r="J13" i="4"/>
  <c r="I13" i="4"/>
  <c r="I31" i="4" s="1"/>
  <c r="H13" i="4"/>
  <c r="G13" i="4"/>
  <c r="G31" i="4" s="1"/>
  <c r="F13" i="4"/>
  <c r="E13" i="4"/>
  <c r="E31" i="4" s="1"/>
  <c r="D13" i="4"/>
  <c r="C13" i="4"/>
  <c r="C31" i="4" s="1"/>
  <c r="O11" i="4"/>
  <c r="O10" i="4"/>
  <c r="O13" i="4" s="1"/>
  <c r="O31" i="4" s="1"/>
  <c r="F11" i="10" l="1"/>
  <c r="E9" i="10"/>
  <c r="G22" i="5"/>
  <c r="H22" i="5"/>
  <c r="F31" i="4"/>
  <c r="D31" i="5"/>
  <c r="D33" i="5"/>
  <c r="D30" i="5"/>
  <c r="D32" i="5"/>
  <c r="G45" i="5"/>
  <c r="D21" i="5"/>
  <c r="F29" i="3"/>
  <c r="F51" i="3"/>
  <c r="F49" i="3"/>
  <c r="G27" i="3"/>
  <c r="F27" i="3"/>
  <c r="G17" i="3"/>
  <c r="G29" i="3" s="1"/>
  <c r="F17" i="3"/>
  <c r="C30" i="3"/>
  <c r="B30" i="3"/>
  <c r="B16" i="3"/>
  <c r="B32" i="3" s="1"/>
  <c r="F9" i="10" l="1"/>
  <c r="G11" i="10"/>
  <c r="G9" i="10" s="1"/>
  <c r="G28" i="2"/>
  <c r="G27" i="2" s="1"/>
  <c r="G61" i="2" s="1"/>
  <c r="J28" i="5"/>
  <c r="J44" i="5"/>
  <c r="H45" i="5"/>
  <c r="D34" i="5"/>
  <c r="M32" i="4" l="1"/>
  <c r="N32" i="4" s="1"/>
  <c r="D36" i="5"/>
  <c r="D35" i="5"/>
  <c r="D45" i="5" s="1"/>
  <c r="G24" i="2" l="1"/>
  <c r="G63" i="2" s="1"/>
  <c r="G39" i="3" s="1"/>
  <c r="K28" i="5"/>
  <c r="K44" i="5" s="1"/>
  <c r="K45" i="5" s="1"/>
  <c r="G49" i="3" s="1"/>
  <c r="G51" i="3" s="1"/>
  <c r="C21" i="5"/>
  <c r="C22" i="5" l="1"/>
  <c r="C6" i="8"/>
  <c r="C61" i="8" s="1"/>
  <c r="F12" i="7"/>
  <c r="D11" i="7"/>
  <c r="D22" i="7" s="1"/>
  <c r="C16" i="3"/>
  <c r="C32" i="3" s="1"/>
  <c r="F11" i="7" l="1"/>
  <c r="F22" i="7" l="1"/>
  <c r="D40" i="7"/>
  <c r="F40" i="7" s="1"/>
</calcChain>
</file>

<file path=xl/sharedStrings.xml><?xml version="1.0" encoding="utf-8"?>
<sst xmlns="http://schemas.openxmlformats.org/spreadsheetml/2006/main" count="622" uniqueCount="320">
  <si>
    <t>BANCO</t>
  </si>
  <si>
    <t>PASIVO</t>
  </si>
  <si>
    <t>ACTIVO</t>
  </si>
  <si>
    <t>FIDEICOMITENTES</t>
  </si>
  <si>
    <t>RESULTADO DE OPERACION</t>
  </si>
  <si>
    <t xml:space="preserve">               (pesos)</t>
  </si>
  <si>
    <t xml:space="preserve"> PARA EL CUIDADO DEL AGUA DEL MUNICIPIO DE CHIHUAHUA</t>
  </si>
  <si>
    <t xml:space="preserve">      ESTADO DE SITUACION FINANCIERA DEL  FIDEICOMISO</t>
  </si>
  <si>
    <t>CTA CONTABLE</t>
  </si>
  <si>
    <t>ACUMULADO ANUAL 2019</t>
  </si>
  <si>
    <t>ENERO</t>
  </si>
  <si>
    <t>FEBRERO</t>
  </si>
  <si>
    <t>MARZO</t>
  </si>
  <si>
    <t>ABRIL</t>
  </si>
  <si>
    <t>MAYO</t>
  </si>
  <si>
    <t>JUNIO</t>
  </si>
  <si>
    <t>PATRIMONIO</t>
  </si>
  <si>
    <t>TOTAL ACTIVO</t>
  </si>
  <si>
    <t>TOTAL PASIVO MAS PATRIMONIO</t>
  </si>
  <si>
    <t>ACTIVIDADES</t>
  </si>
  <si>
    <t xml:space="preserve">            Rendimientos  Financieros</t>
  </si>
  <si>
    <t xml:space="preserve">             Honorarios Fiduciario</t>
  </si>
  <si>
    <t>Ingresos</t>
  </si>
  <si>
    <t>Estado de Actividades</t>
  </si>
  <si>
    <t>INGRESOS Y OTROS BENEFICIOS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</si>
  <si>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</si>
  <si>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</si>
  <si>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</si>
  <si>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</si>
  <si>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</si>
  <si>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</si>
  <si>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</si>
  <si>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</si>
  <si>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</si>
  <si>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</si>
  <si>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</si>
  <si>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</si>
  <si>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</si>
  <si>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</si>
  <si>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</si>
  <si>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</si>
  <si>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</si>
  <si>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</si>
  <si>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</si>
  <si>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</si>
  <si>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</si>
  <si>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</si>
  <si>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</si>
  <si>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</si>
  <si>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</si>
  <si>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</si>
  <si>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</si>
  <si>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</si>
  <si>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</si>
  <si>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</si>
  <si>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</si>
  <si>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</si>
  <si>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y Aportaciones 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</si>
  <si>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</si>
  <si>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</si>
  <si>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</si>
  <si>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</si>
  <si>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</si>
  <si>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</si>
  <si>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</si>
  <si>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</si>
  <si>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</si>
  <si>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</si>
  <si>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</si>
  <si>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</si>
  <si>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</si>
  <si>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</si>
  <si>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</si>
  <si>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</si>
  <si>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</si>
  <si>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</si>
  <si>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</si>
  <si>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</si>
  <si>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Estado de Situación Financiera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</si>
  <si>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</si>
  <si>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</si>
  <si>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</si>
  <si>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</si>
  <si>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</si>
  <si>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</si>
  <si>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</si>
  <si>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</si>
  <si>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</si>
  <si>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</si>
  <si>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</si>
  <si>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</si>
  <si>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</si>
  <si>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</si>
  <si>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</si>
  <si>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</si>
  <si>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</si>
  <si>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</si>
  <si>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</si>
  <si>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</si>
  <si>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</si>
  <si>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</si>
  <si>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</si>
  <si>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</si>
  <si>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</si>
  <si>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</si>
  <si>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</si>
  <si>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</si>
  <si>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</si>
  <si>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</si>
  <si>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</si>
  <si>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</si>
  <si>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</si>
  <si>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</si>
  <si>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</si>
  <si>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</si>
  <si>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</si>
  <si>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</si>
  <si>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</si>
  <si>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</si>
  <si>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</si>
  <si>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</si>
  <si>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</si>
  <si>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</si>
  <si>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</si>
  <si>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</si>
  <si>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</si>
  <si>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</si>
  <si>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</si>
  <si>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</si>
  <si>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</si>
  <si>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</si>
  <si>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</si>
  <si>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</si>
  <si>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</si>
  <si>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JULIO</t>
  </si>
  <si>
    <t>AGOSTO</t>
  </si>
  <si>
    <t>SEPTIEMBRE</t>
  </si>
  <si>
    <t>OCTUBRE</t>
  </si>
  <si>
    <t>NOVIEMBRE</t>
  </si>
  <si>
    <t>DICIEMBRE</t>
  </si>
  <si>
    <t>DATOS</t>
  </si>
  <si>
    <t>DEUDORES DIVERSOS</t>
  </si>
  <si>
    <t>Egresos</t>
  </si>
  <si>
    <t>COMPROBACION</t>
  </si>
  <si>
    <t>Rendimientos Financieros</t>
  </si>
  <si>
    <t>CONCEPTO</t>
  </si>
  <si>
    <t>FECHA</t>
  </si>
  <si>
    <t>CARGO</t>
  </si>
  <si>
    <t>ABONO</t>
  </si>
  <si>
    <t>IMPORTE</t>
  </si>
  <si>
    <t>RECURSOS DEL FIDEICOMITENTE MPIO CHIHUAHUA</t>
  </si>
  <si>
    <t>CUENTA</t>
  </si>
  <si>
    <t>RENDIMIENTOS FINANCIEROS OBTENIDOS</t>
  </si>
  <si>
    <t>EN EL MES DE ENERO 2019 CTA XXXXXX</t>
  </si>
  <si>
    <t>RENDIMIENTOS FIN</t>
  </si>
  <si>
    <t xml:space="preserve">HONORARIOS A FIDUCIARIO </t>
  </si>
  <si>
    <t>HONORARIOS</t>
  </si>
  <si>
    <t>CTA BANCO XXXXXX</t>
  </si>
  <si>
    <t>1)</t>
  </si>
  <si>
    <t>(1</t>
  </si>
  <si>
    <t>2)</t>
  </si>
  <si>
    <t>(2</t>
  </si>
  <si>
    <t>Resultado de Operacion</t>
  </si>
  <si>
    <t>honorarios Fiduciario</t>
  </si>
  <si>
    <t>(3</t>
  </si>
  <si>
    <t>3)</t>
  </si>
  <si>
    <t>S)</t>
  </si>
  <si>
    <t>(S</t>
  </si>
  <si>
    <t xml:space="preserve"> tomados de las POLIZAS </t>
  </si>
  <si>
    <t>AL FINAL DEL MES</t>
  </si>
  <si>
    <t>INGRESOS</t>
  </si>
  <si>
    <t>EGRESOS</t>
  </si>
  <si>
    <t>FIDEICOMISO PARA EL CUIDADO DEL AGUA DEL MUNICIPIO DE CHIHUAHUA</t>
  </si>
  <si>
    <t xml:space="preserve">                     Ingresos de Gestión</t>
  </si>
  <si>
    <t>Del 1 de Enero al 30 de Septiembre de 2019</t>
  </si>
  <si>
    <t>en este caso los tome de los DATOS</t>
  </si>
  <si>
    <t>Nombre del Ente Público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</si>
  <si>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</si>
  <si>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</si>
  <si>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</si>
  <si>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</si>
  <si>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</si>
  <si>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</si>
  <si>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</si>
  <si>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Estado de Cambios en la Situación Financiera</t>
  </si>
  <si>
    <t>Origen</t>
  </si>
  <si>
    <t>Aplicación</t>
  </si>
  <si>
    <t>HACIENDA PUBLICA/PATRIMONIO</t>
  </si>
  <si>
    <t>Estado de Flujos de Efectivo</t>
  </si>
  <si>
    <t xml:space="preserve">Flujos de Efectivo de las Actividades de Operación </t>
  </si>
  <si>
    <t>Contribuciones de Mejoras</t>
  </si>
  <si>
    <t>Otros Orígenes de Operación</t>
  </si>
  <si>
    <t>Transferencias al resto del Sector Público</t>
  </si>
  <si>
    <t xml:space="preserve">Subsidios y Subvenciones </t>
  </si>
  <si>
    <t xml:space="preserve">Participaciones </t>
  </si>
  <si>
    <t>Otras Aplicaciones de Operación</t>
  </si>
  <si>
    <t>Flujos Netos de Efectivo por Actividades de Operación</t>
  </si>
  <si>
    <t>Flujos de Efectivo de las Actividades de Inversión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</si>
  <si>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</si>
  <si>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</si>
  <si>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</si>
  <si>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</si>
  <si>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</si>
  <si>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</si>
  <si>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</si>
  <si>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</si>
  <si>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</si>
  <si>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</si>
  <si>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</si>
  <si>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 xml:space="preserve">Incremento/Disminución Neta en el Efectivo y Equivalentes al Efectivo </t>
  </si>
  <si>
    <t>Efectivo y Equivalentes al Efectivo al Inicio del Ejercicio</t>
  </si>
  <si>
    <t>Efectivo y Equivalentes al Efectivo al Final del Ejercicio</t>
  </si>
  <si>
    <t>Estado Analítico del Activo</t>
  </si>
  <si>
    <t>Saldo Inicial 1</t>
  </si>
  <si>
    <t>Cargos del Periodo 2</t>
  </si>
  <si>
    <t>Abonos del Periodo 3</t>
  </si>
  <si>
    <t>Saldo Final</t>
  </si>
  <si>
    <t>Variación del Periodo</t>
  </si>
  <si>
    <t>4 (1+2-3)</t>
  </si>
  <si>
    <t>(4-1)</t>
  </si>
  <si>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</si>
  <si>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</si>
  <si>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</si>
  <si>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</si>
  <si>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</si>
  <si>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</si>
  <si>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</si>
  <si>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</si>
  <si>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</si>
  <si>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(3= 1 + 2)</t>
  </si>
  <si>
    <t>(6= 5 - 1 )</t>
  </si>
  <si>
    <t>Ingresos por Venta de Bienes, Prestación de Servicios y Otros Ingresos</t>
  </si>
  <si>
    <t>Ingresos Derivados de Financiamientos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</si>
  <si>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</si>
  <si>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</si>
  <si>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</si>
  <si>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r>
      <t>Productos</t>
    </r>
    <r>
      <rPr>
        <vertAlign val="superscript"/>
        <sz val="6"/>
        <color theme="1"/>
        <rFont val="Arial"/>
        <family val="2"/>
      </rPr>
      <t>1</t>
    </r>
  </si>
  <si>
    <t>Estado Analítico del Ejercicio del Presupuesto de Egresos</t>
  </si>
  <si>
    <t>Clasificación por Objeto del Gasto (Capítulo y Concepto)</t>
  </si>
  <si>
    <t>Subejercicio</t>
  </si>
  <si>
    <t>Aprobado</t>
  </si>
  <si>
    <t>Ampliaciones/ (Reducciones)</t>
  </si>
  <si>
    <t>Pagado</t>
  </si>
  <si>
    <t>3 = (1 + 2 )</t>
  </si>
  <si>
    <t>6 = ( 3 - 4 )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</si>
  <si>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</si>
  <si>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</si>
  <si>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</si>
  <si>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</si>
  <si>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</si>
  <si>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</si>
  <si>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</si>
  <si>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</si>
  <si>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</si>
  <si>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</si>
  <si>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</si>
  <si>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</si>
  <si>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</si>
  <si>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</si>
  <si>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</si>
  <si>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</si>
  <si>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</si>
  <si>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</si>
  <si>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</si>
  <si>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</si>
  <si>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</si>
  <si>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</si>
  <si>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</si>
  <si>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</si>
  <si>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</si>
  <si>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 a Fideicomisos, Mandatos y Otros Análogos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</si>
  <si>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</si>
  <si>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</si>
  <si>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</si>
  <si>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</si>
  <si>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</si>
  <si>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</si>
  <si>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</si>
  <si>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</si>
  <si>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</si>
  <si>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</si>
  <si>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</si>
  <si>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</si>
  <si>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</si>
  <si>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</si>
  <si>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</si>
  <si>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</si>
  <si>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</si>
  <si>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</si>
  <si>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</si>
  <si>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</si>
  <si>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</si>
  <si>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Deuda Pública</t>
  </si>
  <si>
    <t>Amortización de la Deuda Pública</t>
  </si>
  <si>
    <t>Adeudos de Ejercicios Fiscales Anteriores (Adefas)</t>
  </si>
  <si>
    <t>Total del Gasto</t>
  </si>
  <si>
    <t>Clasificación Económica (por Tipo de Gasto)</t>
  </si>
  <si>
    <t>Gasto Corriente</t>
  </si>
  <si>
    <t>Gasto de Capital</t>
  </si>
  <si>
    <t>Amortización de la Deuda y Disminución de Pasivos</t>
  </si>
  <si>
    <t>Clasificación Administrativa</t>
  </si>
  <si>
    <t xml:space="preserve">     Total del Gasto</t>
  </si>
  <si>
    <t>Clasificación Funcional (Finalidad y Función)</t>
  </si>
  <si>
    <t>Hacienda Pública / Patrimonio Contribuido Neto de 2018</t>
  </si>
  <si>
    <t>Hacienda Pública / Patrimonio Generado Neto de 2018</t>
  </si>
  <si>
    <t>Exceso o Insuficiencia en la Actualización de la Hacienda Pública / Patrimonio Neto de 2018</t>
  </si>
  <si>
    <t>Hacienda Pública / Patrimonio Neto Final de 2018</t>
  </si>
  <si>
    <t>Cambios en la Hacienda Pública / Patrimonio Contribuido Neto de 30/09/2019</t>
  </si>
  <si>
    <t>Variaciones de la Hacienda Pública / Patrimonio Generado Neto de 30/09/2019</t>
  </si>
  <si>
    <t>Cambios en el Exceso o Insuficiencia en la Actualización de la Hacienda Pública / Patrimonio Neto de 30/09/2019</t>
  </si>
  <si>
    <t>Hacienda Pública / Patrimonio Neto Final de 30/09/2019</t>
  </si>
  <si>
    <t>Poliza con Documentacion Comprobatoria Original</t>
  </si>
  <si>
    <t>Periodo 2018 y Del 1 de Enero al 30 de Septiembre de 2019</t>
  </si>
  <si>
    <t>2018 y al 30 de Septiembre de 2019</t>
  </si>
  <si>
    <t>2018 y del 1 de Enero al 30 de Septiembre de 2019</t>
  </si>
  <si>
    <t>Del 1 al 30 de Septiembre de 2019</t>
  </si>
  <si>
    <t>FIDEICOMISO PARA EL CUIDADO DEL AGUA EN EL MUNICIPIO DE CHIHUAHUA</t>
  </si>
  <si>
    <t>DESARROLLO RURAL</t>
  </si>
  <si>
    <t>GOBIERNO</t>
  </si>
  <si>
    <t>"Bajo protesta de decir verdad declaramos que los estados financieros y sus notas son razonablemente correctos y son reponsabilidad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</si>
</sst>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[$$-80A]* #,##0.00_-;\-[$$-80A]* #,##0.00_-;_-[$$-80A]* &quot;-&quot;??_-;_-@_-"/>
    <numFmt numFmtId="165" formatCode="#,##0.00_ ;\-#,##0.00\ 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12"/>
      <color theme="1"/>
      <name val="Times New Roman"/>
      <family val="1"/>
    </font>
    <font>
      <sz val="6"/>
      <color theme="1"/>
      <name val="Arial"/>
      <family val="2"/>
    </font>
    <font>
      <b/>
      <u/>
      <sz val="6"/>
      <color theme="1"/>
      <name val="Arial"/>
      <family val="2"/>
    </font>
    <font>
      <i/>
      <sz val="6"/>
      <color theme="1"/>
      <name val="Arial"/>
      <family val="2"/>
    </font>
    <font>
      <b/>
      <i/>
      <sz val="6"/>
      <color theme="1"/>
      <name val="Arial"/>
      <family val="2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vertAlign val="superscript"/>
      <sz val="6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40">
    <xf numFmtId="0" fontId="0" fillId="0" borderId="0" xfId="0"/>
    <xf numFmtId="4" fontId="0" fillId="0" borderId="0" xfId="0" applyNumberFormat="1"/>
    <xf numFmtId="0" fontId="2" fillId="0" borderId="0" xfId="0" applyFont="1"/>
    <xf numFmtId="4" fontId="1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center"/>
    </xf>
    <xf numFmtId="4" fontId="0" fillId="0" borderId="0" xfId="0" applyNumberFormat="1" applyFont="1"/>
    <xf numFmtId="4" fontId="0" fillId="0" borderId="2" xfId="0" applyNumberFormat="1" applyFont="1" applyBorder="1"/>
    <xf numFmtId="0" fontId="0" fillId="0" borderId="0" xfId="0" applyFont="1" applyBorder="1" applyAlignment="1">
      <alignment horizontal="center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6" fillId="0" borderId="9" xfId="0" applyFont="1" applyBorder="1" applyAlignment="1">
      <alignment horizontal="justify"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7" fillId="0" borderId="7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10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4" fillId="0" borderId="11" xfId="0" applyFont="1" applyBorder="1" applyAlignment="1">
      <alignment horizontal="justify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14" fontId="4" fillId="2" borderId="0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4" fillId="0" borderId="0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9" fillId="0" borderId="6" xfId="0" applyFont="1" applyBorder="1" applyAlignment="1">
      <alignment horizontal="justify" vertical="center"/>
    </xf>
    <xf numFmtId="4" fontId="4" fillId="0" borderId="0" xfId="0" applyNumberFormat="1" applyFont="1" applyBorder="1" applyAlignment="1">
      <alignment horizontal="right" vertical="center"/>
    </xf>
    <xf numFmtId="4" fontId="6" fillId="0" borderId="0" xfId="0" applyNumberFormat="1" applyFont="1" applyBorder="1" applyAlignment="1">
      <alignment horizontal="right" vertical="center"/>
    </xf>
    <xf numFmtId="4" fontId="8" fillId="0" borderId="0" xfId="0" applyNumberFormat="1" applyFont="1" applyBorder="1" applyAlignment="1">
      <alignment horizontal="right" vertical="center"/>
    </xf>
    <xf numFmtId="4" fontId="9" fillId="0" borderId="0" xfId="0" applyNumberFormat="1" applyFont="1" applyBorder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4" fontId="6" fillId="0" borderId="10" xfId="0" applyNumberFormat="1" applyFont="1" applyBorder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4" fontId="8" fillId="0" borderId="10" xfId="0" applyNumberFormat="1" applyFont="1" applyBorder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4" fontId="9" fillId="0" borderId="0" xfId="0" applyNumberFormat="1" applyFont="1" applyAlignment="1">
      <alignment horizontal="right" vertical="center"/>
    </xf>
    <xf numFmtId="4" fontId="9" fillId="0" borderId="10" xfId="0" applyNumberFormat="1" applyFont="1" applyBorder="1" applyAlignment="1">
      <alignment horizontal="right" vertical="center"/>
    </xf>
    <xf numFmtId="4" fontId="8" fillId="0" borderId="7" xfId="0" applyNumberFormat="1" applyFont="1" applyBorder="1" applyAlignment="1">
      <alignment horizontal="right" vertical="center"/>
    </xf>
    <xf numFmtId="4" fontId="9" fillId="0" borderId="7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164" fontId="0" fillId="0" borderId="0" xfId="0" applyNumberFormat="1"/>
    <xf numFmtId="0" fontId="1" fillId="0" borderId="0" xfId="0" applyFont="1"/>
    <xf numFmtId="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right"/>
    </xf>
    <xf numFmtId="0" fontId="1" fillId="0" borderId="2" xfId="0" applyFont="1" applyBorder="1"/>
    <xf numFmtId="4" fontId="1" fillId="0" borderId="2" xfId="0" applyNumberFormat="1" applyFont="1" applyBorder="1"/>
    <xf numFmtId="0" fontId="10" fillId="0" borderId="0" xfId="0" applyFont="1"/>
    <xf numFmtId="4" fontId="10" fillId="0" borderId="0" xfId="0" applyNumberFormat="1" applyFont="1"/>
    <xf numFmtId="0" fontId="10" fillId="0" borderId="0" xfId="0" applyFont="1" applyFill="1" applyBorder="1"/>
    <xf numFmtId="0" fontId="1" fillId="0" borderId="0" xfId="0" applyFont="1" applyAlignment="1">
      <alignment horizontal="justify" vertical="center" wrapText="1"/>
    </xf>
    <xf numFmtId="0" fontId="10" fillId="0" borderId="0" xfId="0" applyFont="1" applyBorder="1" applyAlignment="1">
      <alignment horizontal="justify" vertical="center" wrapText="1"/>
    </xf>
    <xf numFmtId="0" fontId="1" fillId="0" borderId="0" xfId="0" applyFont="1" applyAlignment="1"/>
    <xf numFmtId="0" fontId="0" fillId="0" borderId="0" xfId="0" applyAlignment="1"/>
    <xf numFmtId="0" fontId="1" fillId="0" borderId="2" xfId="0" applyFont="1" applyBorder="1" applyAlignment="1"/>
    <xf numFmtId="0" fontId="10" fillId="0" borderId="0" xfId="0" applyFont="1" applyBorder="1" applyAlignment="1">
      <alignment horizontal="justify" vertical="center"/>
    </xf>
    <xf numFmtId="0" fontId="0" fillId="0" borderId="0" xfId="0" applyFont="1" applyAlignment="1"/>
    <xf numFmtId="4" fontId="1" fillId="0" borderId="0" xfId="0" applyNumberFormat="1" applyFont="1" applyBorder="1"/>
    <xf numFmtId="4" fontId="10" fillId="0" borderId="3" xfId="0" applyNumberFormat="1" applyFont="1" applyBorder="1"/>
    <xf numFmtId="4" fontId="1" fillId="0" borderId="6" xfId="0" applyNumberFormat="1" applyFont="1" applyBorder="1"/>
    <xf numFmtId="4" fontId="1" fillId="0" borderId="12" xfId="0" applyNumberFormat="1" applyFont="1" applyBorder="1"/>
    <xf numFmtId="4" fontId="10" fillId="0" borderId="5" xfId="0" applyNumberFormat="1" applyFont="1" applyBorder="1" applyAlignment="1"/>
    <xf numFmtId="4" fontId="1" fillId="0" borderId="7" xfId="0" applyNumberFormat="1" applyFont="1" applyBorder="1" applyAlignment="1"/>
    <xf numFmtId="4" fontId="0" fillId="0" borderId="7" xfId="0" applyNumberFormat="1" applyBorder="1" applyAlignment="1"/>
    <xf numFmtId="0" fontId="0" fillId="0" borderId="13" xfId="0" applyBorder="1"/>
    <xf numFmtId="4" fontId="0" fillId="0" borderId="13" xfId="0" applyNumberFormat="1" applyBorder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" fontId="1" fillId="0" borderId="14" xfId="0" applyNumberFormat="1" applyFont="1" applyBorder="1" applyAlignment="1"/>
    <xf numFmtId="4" fontId="0" fillId="0" borderId="14" xfId="0" applyNumberFormat="1" applyBorder="1" applyAlignment="1"/>
    <xf numFmtId="4" fontId="0" fillId="0" borderId="0" xfId="0" applyNumberFormat="1" applyAlignment="1"/>
    <xf numFmtId="14" fontId="0" fillId="0" borderId="0" xfId="0" applyNumberFormat="1"/>
    <xf numFmtId="0" fontId="6" fillId="0" borderId="7" xfId="0" applyFont="1" applyBorder="1" applyAlignment="1">
      <alignment horizontal="justify" vertical="center"/>
    </xf>
    <xf numFmtId="4" fontId="4" fillId="0" borderId="7" xfId="0" applyNumberFormat="1" applyFont="1" applyBorder="1" applyAlignment="1">
      <alignment horizontal="center" vertical="center" wrapText="1"/>
    </xf>
    <xf numFmtId="4" fontId="6" fillId="0" borderId="7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/>
    <xf numFmtId="4" fontId="10" fillId="0" borderId="7" xfId="0" applyNumberFormat="1" applyFont="1" applyBorder="1" applyAlignment="1"/>
    <xf numFmtId="4" fontId="10" fillId="0" borderId="6" xfId="0" applyNumberFormat="1" applyFont="1" applyBorder="1"/>
    <xf numFmtId="164" fontId="3" fillId="3" borderId="1" xfId="0" applyNumberFormat="1" applyFont="1" applyFill="1" applyBorder="1" applyAlignment="1">
      <alignment horizontal="center"/>
    </xf>
    <xf numFmtId="165" fontId="1" fillId="3" borderId="0" xfId="0" applyNumberFormat="1" applyFont="1" applyFill="1" applyAlignment="1">
      <alignment horizontal="right"/>
    </xf>
    <xf numFmtId="4" fontId="0" fillId="3" borderId="2" xfId="0" applyNumberFormat="1" applyFont="1" applyFill="1" applyBorder="1" applyAlignment="1">
      <alignment horizontal="right"/>
    </xf>
    <xf numFmtId="4" fontId="10" fillId="3" borderId="0" xfId="0" applyNumberFormat="1" applyFont="1" applyFill="1" applyAlignment="1">
      <alignment horizontal="right"/>
    </xf>
    <xf numFmtId="4" fontId="0" fillId="3" borderId="2" xfId="0" applyNumberFormat="1" applyFont="1" applyFill="1" applyBorder="1"/>
    <xf numFmtId="4" fontId="1" fillId="3" borderId="0" xfId="0" applyNumberFormat="1" applyFont="1" applyFill="1" applyAlignment="1">
      <alignment horizontal="right"/>
    </xf>
    <xf numFmtId="4" fontId="1" fillId="3" borderId="2" xfId="0" applyNumberFormat="1" applyFont="1" applyFill="1" applyBorder="1" applyAlignment="1">
      <alignment horizontal="right"/>
    </xf>
    <xf numFmtId="0" fontId="4" fillId="4" borderId="15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justify" vertical="center"/>
    </xf>
    <xf numFmtId="0" fontId="6" fillId="0" borderId="16" xfId="0" applyFont="1" applyBorder="1" applyAlignment="1">
      <alignment horizontal="justify" vertical="center"/>
    </xf>
    <xf numFmtId="0" fontId="4" fillId="0" borderId="15" xfId="0" applyFont="1" applyBorder="1" applyAlignment="1">
      <alignment horizontal="left" vertical="center"/>
    </xf>
    <xf numFmtId="0" fontId="4" fillId="5" borderId="6" xfId="0" applyFont="1" applyFill="1" applyBorder="1" applyAlignment="1">
      <alignment horizontal="justify" vertical="center" wrapText="1"/>
    </xf>
    <xf numFmtId="0" fontId="4" fillId="5" borderId="0" xfId="0" applyFont="1" applyFill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justify" vertical="center" wrapText="1"/>
    </xf>
    <xf numFmtId="0" fontId="4" fillId="5" borderId="7" xfId="0" applyFont="1" applyFill="1" applyBorder="1" applyAlignment="1">
      <alignment horizontal="justify" vertical="center" wrapText="1"/>
    </xf>
    <xf numFmtId="0" fontId="9" fillId="5" borderId="6" xfId="0" applyFont="1" applyFill="1" applyBorder="1" applyAlignment="1">
      <alignment horizontal="justify" vertical="center" wrapText="1"/>
    </xf>
    <xf numFmtId="0" fontId="6" fillId="5" borderId="6" xfId="0" applyFont="1" applyFill="1" applyBorder="1" applyAlignment="1">
      <alignment horizontal="justify" vertical="center" wrapText="1"/>
    </xf>
    <xf numFmtId="0" fontId="9" fillId="5" borderId="7" xfId="0" applyFont="1" applyFill="1" applyBorder="1" applyAlignment="1">
      <alignment horizontal="justify" vertical="center" wrapText="1"/>
    </xf>
    <xf numFmtId="0" fontId="6" fillId="5" borderId="7" xfId="0" applyFont="1" applyFill="1" applyBorder="1" applyAlignment="1">
      <alignment horizontal="justify" vertical="center" wrapText="1"/>
    </xf>
    <xf numFmtId="0" fontId="6" fillId="5" borderId="8" xfId="0" applyFont="1" applyFill="1" applyBorder="1" applyAlignment="1">
      <alignment horizontal="justify" vertical="center" wrapText="1"/>
    </xf>
    <xf numFmtId="0" fontId="6" fillId="5" borderId="9" xfId="0" applyFont="1" applyFill="1" applyBorder="1" applyAlignment="1">
      <alignment horizontal="justify" vertical="center" wrapText="1"/>
    </xf>
    <xf numFmtId="0" fontId="4" fillId="4" borderId="7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center"/>
    </xf>
    <xf numFmtId="0" fontId="6" fillId="0" borderId="9" xfId="0" applyFont="1" applyBorder="1" applyAlignment="1">
      <alignment horizontal="justify" vertical="center"/>
    </xf>
    <xf numFmtId="0" fontId="4" fillId="0" borderId="8" xfId="0" applyFont="1" applyBorder="1" applyAlignment="1">
      <alignment horizontal="justify" vertical="center"/>
    </xf>
    <xf numFmtId="0" fontId="4" fillId="0" borderId="9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/>
    </xf>
    <xf numFmtId="0" fontId="4" fillId="4" borderId="9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justify" vertical="center"/>
    </xf>
    <xf numFmtId="0" fontId="4" fillId="5" borderId="6" xfId="0" applyFont="1" applyFill="1" applyBorder="1" applyAlignment="1">
      <alignment horizontal="justify" vertical="center"/>
    </xf>
    <xf numFmtId="0" fontId="6" fillId="5" borderId="8" xfId="0" applyFont="1" applyFill="1" applyBorder="1" applyAlignment="1">
      <alignment horizontal="justify" vertical="center"/>
    </xf>
    <xf numFmtId="0" fontId="4" fillId="5" borderId="8" xfId="0" applyFont="1" applyFill="1" applyBorder="1" applyAlignment="1">
      <alignment horizontal="justify" vertical="center"/>
    </xf>
    <xf numFmtId="0" fontId="11" fillId="0" borderId="0" xfId="1" applyAlignment="1">
      <alignment vertical="center"/>
    </xf>
    <xf numFmtId="0" fontId="6" fillId="0" borderId="24" xfId="0" applyFont="1" applyBorder="1" applyAlignment="1">
      <alignment horizontal="justify" vertical="center" wrapText="1"/>
    </xf>
    <xf numFmtId="0" fontId="6" fillId="0" borderId="15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21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4" fillId="0" borderId="19" xfId="0" applyFont="1" applyBorder="1" applyAlignment="1">
      <alignment horizontal="justify" vertical="center" wrapText="1"/>
    </xf>
    <xf numFmtId="0" fontId="4" fillId="0" borderId="22" xfId="0" applyFont="1" applyBorder="1" applyAlignment="1">
      <alignment horizontal="justify" vertical="center" wrapText="1"/>
    </xf>
    <xf numFmtId="0" fontId="4" fillId="5" borderId="8" xfId="0" applyFont="1" applyFill="1" applyBorder="1" applyAlignment="1">
      <alignment horizontal="justify" vertical="center" wrapText="1"/>
    </xf>
    <xf numFmtId="0" fontId="4" fillId="5" borderId="9" xfId="0" applyFont="1" applyFill="1" applyBorder="1" applyAlignment="1">
      <alignment horizontal="justify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6" fillId="5" borderId="24" xfId="0" applyFont="1" applyFill="1" applyBorder="1" applyAlignment="1">
      <alignment horizontal="justify" vertical="center" wrapText="1"/>
    </xf>
    <xf numFmtId="0" fontId="6" fillId="5" borderId="15" xfId="0" applyFont="1" applyFill="1" applyBorder="1" applyAlignment="1">
      <alignment horizontal="justify" vertical="center" wrapText="1"/>
    </xf>
    <xf numFmtId="0" fontId="4" fillId="5" borderId="15" xfId="0" applyFont="1" applyFill="1" applyBorder="1" applyAlignment="1">
      <alignment horizontal="justify" vertical="center" wrapText="1"/>
    </xf>
    <xf numFmtId="0" fontId="6" fillId="5" borderId="7" xfId="0" applyFont="1" applyFill="1" applyBorder="1" applyAlignment="1">
      <alignment horizontal="justify" vertical="center"/>
    </xf>
    <xf numFmtId="0" fontId="6" fillId="5" borderId="9" xfId="0" applyFont="1" applyFill="1" applyBorder="1" applyAlignment="1">
      <alignment horizontal="justify" vertical="center"/>
    </xf>
    <xf numFmtId="0" fontId="4" fillId="5" borderId="9" xfId="0" applyFont="1" applyFill="1" applyBorder="1" applyAlignment="1">
      <alignment horizontal="justify" vertical="center"/>
    </xf>
    <xf numFmtId="4" fontId="6" fillId="0" borderId="17" xfId="0" applyNumberFormat="1" applyFont="1" applyBorder="1" applyAlignment="1">
      <alignment horizontal="center" vertical="center" wrapText="1"/>
    </xf>
    <xf numFmtId="0" fontId="4" fillId="0" borderId="29" xfId="0" applyFont="1" applyBorder="1" applyAlignment="1">
      <alignment horizontal="justify" vertical="center"/>
    </xf>
    <xf numFmtId="0" fontId="6" fillId="0" borderId="29" xfId="0" applyFont="1" applyBorder="1" applyAlignment="1">
      <alignment horizontal="justify" vertical="center"/>
    </xf>
    <xf numFmtId="0" fontId="4" fillId="0" borderId="29" xfId="0" applyFont="1" applyBorder="1" applyAlignment="1">
      <alignment horizontal="left" vertical="center"/>
    </xf>
    <xf numFmtId="4" fontId="4" fillId="0" borderId="17" xfId="0" applyNumberFormat="1" applyFont="1" applyBorder="1" applyAlignment="1">
      <alignment horizontal="center" vertical="center" wrapText="1"/>
    </xf>
    <xf numFmtId="4" fontId="4" fillId="0" borderId="17" xfId="0" applyNumberFormat="1" applyFont="1" applyBorder="1" applyAlignment="1">
      <alignment horizontal="center" vertical="center"/>
    </xf>
    <xf numFmtId="4" fontId="6" fillId="0" borderId="17" xfId="0" applyNumberFormat="1" applyFont="1" applyBorder="1" applyAlignment="1">
      <alignment horizontal="center" vertical="center"/>
    </xf>
    <xf numFmtId="4" fontId="4" fillId="0" borderId="17" xfId="0" applyNumberFormat="1" applyFont="1" applyBorder="1" applyAlignment="1">
      <alignment horizontal="justify" vertical="center" wrapText="1"/>
    </xf>
    <xf numFmtId="4" fontId="4" fillId="0" borderId="17" xfId="0" applyNumberFormat="1" applyFont="1" applyBorder="1" applyAlignment="1">
      <alignment horizontal="justify" vertical="center"/>
    </xf>
    <xf numFmtId="4" fontId="6" fillId="0" borderId="28" xfId="0" applyNumberFormat="1" applyFont="1" applyBorder="1" applyAlignment="1">
      <alignment horizontal="center" vertical="center"/>
    </xf>
    <xf numFmtId="4" fontId="4" fillId="0" borderId="16" xfId="0" applyNumberFormat="1" applyFont="1" applyBorder="1" applyAlignment="1">
      <alignment horizontal="justify" vertical="center" wrapText="1"/>
    </xf>
    <xf numFmtId="4" fontId="4" fillId="0" borderId="16" xfId="0" applyNumberFormat="1" applyFont="1" applyBorder="1" applyAlignment="1">
      <alignment horizontal="center" vertical="center" wrapText="1"/>
    </xf>
    <xf numFmtId="4" fontId="4" fillId="0" borderId="16" xfId="0" applyNumberFormat="1" applyFont="1" applyBorder="1" applyAlignment="1">
      <alignment horizontal="center" vertical="center"/>
    </xf>
    <xf numFmtId="4" fontId="6" fillId="0" borderId="16" xfId="0" applyNumberFormat="1" applyFont="1" applyBorder="1" applyAlignment="1">
      <alignment horizontal="center" vertical="center" wrapText="1"/>
    </xf>
    <xf numFmtId="4" fontId="6" fillId="0" borderId="16" xfId="0" applyNumberFormat="1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/>
    </xf>
    <xf numFmtId="4" fontId="6" fillId="0" borderId="28" xfId="0" applyNumberFormat="1" applyFont="1" applyBorder="1" applyAlignment="1">
      <alignment horizontal="center" vertical="center" wrapText="1"/>
    </xf>
    <xf numFmtId="4" fontId="4" fillId="0" borderId="30" xfId="0" applyNumberFormat="1" applyFont="1" applyBorder="1" applyAlignment="1">
      <alignment horizontal="center" vertical="center"/>
    </xf>
    <xf numFmtId="0" fontId="4" fillId="6" borderId="29" xfId="0" applyFont="1" applyFill="1" applyBorder="1" applyAlignment="1">
      <alignment horizontal="justify" vertical="center"/>
    </xf>
    <xf numFmtId="4" fontId="4" fillId="6" borderId="28" xfId="0" applyNumberFormat="1" applyFont="1" applyFill="1" applyBorder="1" applyAlignment="1">
      <alignment horizontal="justify" vertical="center" wrapText="1"/>
    </xf>
    <xf numFmtId="4" fontId="4" fillId="6" borderId="16" xfId="0" applyNumberFormat="1" applyFont="1" applyFill="1" applyBorder="1" applyAlignment="1">
      <alignment horizontal="justify" vertical="center"/>
    </xf>
    <xf numFmtId="4" fontId="4" fillId="6" borderId="17" xfId="0" applyNumberFormat="1" applyFont="1" applyFill="1" applyBorder="1" applyAlignment="1">
      <alignment horizontal="justify" vertical="center"/>
    </xf>
    <xf numFmtId="4" fontId="4" fillId="6" borderId="16" xfId="0" applyNumberFormat="1" applyFont="1" applyFill="1" applyBorder="1" applyAlignment="1">
      <alignment horizontal="justify" vertical="center" wrapText="1"/>
    </xf>
    <xf numFmtId="4" fontId="4" fillId="6" borderId="16" xfId="0" applyNumberFormat="1" applyFont="1" applyFill="1" applyBorder="1" applyAlignment="1">
      <alignment horizontal="center" vertical="center" wrapText="1"/>
    </xf>
    <xf numFmtId="4" fontId="4" fillId="6" borderId="17" xfId="0" applyNumberFormat="1" applyFont="1" applyFill="1" applyBorder="1" applyAlignment="1">
      <alignment horizontal="center" vertical="center"/>
    </xf>
    <xf numFmtId="0" fontId="4" fillId="6" borderId="16" xfId="0" applyFont="1" applyFill="1" applyBorder="1" applyAlignment="1">
      <alignment horizontal="justify" vertical="center"/>
    </xf>
    <xf numFmtId="4" fontId="4" fillId="6" borderId="17" xfId="0" applyNumberFormat="1" applyFont="1" applyFill="1" applyBorder="1" applyAlignment="1">
      <alignment horizontal="justify" vertical="center" wrapText="1"/>
    </xf>
    <xf numFmtId="1" fontId="4" fillId="2" borderId="0" xfId="0" applyNumberFormat="1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justify" vertical="center" wrapText="1"/>
    </xf>
    <xf numFmtId="0" fontId="0" fillId="0" borderId="6" xfId="0" applyBorder="1"/>
    <xf numFmtId="4" fontId="0" fillId="0" borderId="6" xfId="0" applyNumberFormat="1" applyBorder="1"/>
    <xf numFmtId="0" fontId="6" fillId="5" borderId="0" xfId="0" applyFont="1" applyFill="1" applyBorder="1" applyAlignment="1">
      <alignment horizontal="justify" vertical="center" wrapText="1"/>
    </xf>
    <xf numFmtId="0" fontId="0" fillId="0" borderId="1" xfId="0" applyBorder="1"/>
    <xf numFmtId="4" fontId="4" fillId="5" borderId="0" xfId="0" applyNumberFormat="1" applyFont="1" applyFill="1" applyAlignment="1">
      <alignment horizontal="center" vertical="center" wrapText="1"/>
    </xf>
    <xf numFmtId="4" fontId="4" fillId="5" borderId="0" xfId="0" applyNumberFormat="1" applyFont="1" applyFill="1" applyBorder="1" applyAlignment="1">
      <alignment horizontal="center" vertical="center" wrapText="1"/>
    </xf>
    <xf numFmtId="4" fontId="9" fillId="5" borderId="0" xfId="0" applyNumberFormat="1" applyFont="1" applyFill="1" applyAlignment="1">
      <alignment horizontal="center" vertical="center" wrapText="1"/>
    </xf>
    <xf numFmtId="4" fontId="4" fillId="5" borderId="7" xfId="0" applyNumberFormat="1" applyFont="1" applyFill="1" applyBorder="1" applyAlignment="1">
      <alignment horizontal="center" vertical="center" wrapText="1"/>
    </xf>
    <xf numFmtId="4" fontId="6" fillId="5" borderId="0" xfId="0" applyNumberFormat="1" applyFont="1" applyFill="1" applyAlignment="1">
      <alignment horizontal="center" vertical="center" wrapText="1"/>
    </xf>
    <xf numFmtId="4" fontId="6" fillId="5" borderId="0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center"/>
    </xf>
    <xf numFmtId="0" fontId="6" fillId="0" borderId="0" xfId="0" applyFont="1" applyFill="1" applyAlignment="1">
      <alignment horizontal="justify" vertical="center"/>
    </xf>
    <xf numFmtId="0" fontId="6" fillId="0" borderId="6" xfId="0" applyFont="1" applyFill="1" applyBorder="1" applyAlignment="1">
      <alignment horizontal="justify" vertical="center"/>
    </xf>
    <xf numFmtId="0" fontId="4" fillId="0" borderId="0" xfId="0" applyFont="1" applyFill="1" applyAlignment="1">
      <alignment horizontal="justify" vertical="center"/>
    </xf>
    <xf numFmtId="0" fontId="6" fillId="0" borderId="0" xfId="0" applyFont="1" applyFill="1" applyAlignment="1">
      <alignment horizontal="justify" vertical="center" wrapText="1"/>
    </xf>
    <xf numFmtId="0" fontId="6" fillId="0" borderId="0" xfId="0" applyFont="1" applyFill="1" applyAlignment="1">
      <alignment horizontal="left" vertical="center" wrapText="1"/>
    </xf>
    <xf numFmtId="14" fontId="4" fillId="4" borderId="0" xfId="0" applyNumberFormat="1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justify" vertical="center" wrapText="1"/>
    </xf>
    <xf numFmtId="4" fontId="4" fillId="0" borderId="0" xfId="0" applyNumberFormat="1" applyFont="1" applyFill="1" applyAlignment="1">
      <alignment horizontal="justify" vertical="center"/>
    </xf>
    <xf numFmtId="4" fontId="4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" fontId="6" fillId="0" borderId="0" xfId="0" applyNumberFormat="1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justify" vertical="center"/>
    </xf>
    <xf numFmtId="0" fontId="6" fillId="0" borderId="0" xfId="0" applyFont="1" applyFill="1" applyBorder="1" applyAlignment="1">
      <alignment horizontal="justify" vertical="center"/>
    </xf>
    <xf numFmtId="0" fontId="9" fillId="0" borderId="0" xfId="0" applyFont="1" applyFill="1" applyBorder="1" applyAlignment="1">
      <alignment horizontal="justify" vertical="center" wrapText="1"/>
    </xf>
    <xf numFmtId="4" fontId="6" fillId="5" borderId="7" xfId="0" applyNumberFormat="1" applyFont="1" applyFill="1" applyBorder="1" applyAlignment="1">
      <alignment horizontal="center" vertical="center" wrapText="1"/>
    </xf>
    <xf numFmtId="4" fontId="6" fillId="0" borderId="7" xfId="0" applyNumberFormat="1" applyFont="1" applyBorder="1" applyAlignment="1">
      <alignment horizontal="center" vertical="center"/>
    </xf>
    <xf numFmtId="4" fontId="6" fillId="0" borderId="24" xfId="0" applyNumberFormat="1" applyFont="1" applyBorder="1" applyAlignment="1">
      <alignment horizontal="center" vertical="center" wrapText="1"/>
    </xf>
    <xf numFmtId="4" fontId="4" fillId="5" borderId="9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Border="1" applyAlignment="1">
      <alignment horizontal="center" vertical="center" wrapText="1"/>
    </xf>
    <xf numFmtId="4" fontId="4" fillId="5" borderId="9" xfId="0" applyNumberFormat="1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right" vertical="center" wrapText="1"/>
    </xf>
    <xf numFmtId="0" fontId="10" fillId="0" borderId="0" xfId="0" applyFont="1" applyBorder="1" applyAlignment="1">
      <alignment horizontal="justify" vertical="center" wrapText="1"/>
    </xf>
    <xf numFmtId="4" fontId="1" fillId="0" borderId="0" xfId="0" applyNumberFormat="1" applyFont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4" fontId="6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justify" vertical="center" wrapText="1"/>
    </xf>
    <xf numFmtId="0" fontId="6" fillId="0" borderId="0" xfId="0" applyFont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4" borderId="6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justify" vertical="center"/>
    </xf>
    <xf numFmtId="0" fontId="6" fillId="0" borderId="9" xfId="0" applyFont="1" applyFill="1" applyBorder="1" applyAlignment="1">
      <alignment horizontal="justify" vertical="center"/>
    </xf>
    <xf numFmtId="0" fontId="9" fillId="0" borderId="6" xfId="0" applyFont="1" applyFill="1" applyBorder="1" applyAlignment="1">
      <alignment horizontal="justify" vertical="center"/>
    </xf>
    <xf numFmtId="0" fontId="9" fillId="0" borderId="0" xfId="0" applyFont="1" applyFill="1" applyBorder="1" applyAlignment="1">
      <alignment horizontal="justify" vertical="center"/>
    </xf>
    <xf numFmtId="0" fontId="6" fillId="0" borderId="6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justify" vertical="center"/>
    </xf>
    <xf numFmtId="0" fontId="9" fillId="0" borderId="6" xfId="0" applyFont="1" applyFill="1" applyBorder="1" applyAlignment="1">
      <alignment horizontal="justify" vertical="center" wrapText="1"/>
    </xf>
    <xf numFmtId="0" fontId="9" fillId="0" borderId="0" xfId="0" applyFont="1" applyFill="1" applyBorder="1" applyAlignment="1">
      <alignment horizontal="justify" vertical="center" wrapText="1"/>
    </xf>
    <xf numFmtId="0" fontId="4" fillId="0" borderId="0" xfId="0" applyFont="1" applyFill="1" applyAlignment="1">
      <alignment horizontal="justify" vertical="center"/>
    </xf>
    <xf numFmtId="0" fontId="4" fillId="0" borderId="6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justify" vertical="center"/>
    </xf>
    <xf numFmtId="0" fontId="6" fillId="0" borderId="4" xfId="0" applyFont="1" applyFill="1" applyBorder="1" applyAlignment="1">
      <alignment horizontal="justify" vertical="center"/>
    </xf>
    <xf numFmtId="0" fontId="6" fillId="0" borderId="5" xfId="0" applyFont="1" applyFill="1" applyBorder="1" applyAlignment="1">
      <alignment horizontal="justify" vertical="center"/>
    </xf>
    <xf numFmtId="0" fontId="4" fillId="5" borderId="3" xfId="0" applyFont="1" applyFill="1" applyBorder="1" applyAlignment="1">
      <alignment horizontal="justify" vertical="center" wrapText="1"/>
    </xf>
    <xf numFmtId="0" fontId="4" fillId="5" borderId="5" xfId="0" applyFont="1" applyFill="1" applyBorder="1" applyAlignment="1">
      <alignment horizontal="justify" vertical="center" wrapText="1"/>
    </xf>
    <xf numFmtId="0" fontId="4" fillId="5" borderId="6" xfId="0" applyFont="1" applyFill="1" applyBorder="1" applyAlignment="1">
      <alignment horizontal="justify" vertical="center" wrapText="1"/>
    </xf>
    <xf numFmtId="0" fontId="4" fillId="5" borderId="7" xfId="0" applyFont="1" applyFill="1" applyBorder="1" applyAlignment="1">
      <alignment horizontal="justify" vertical="center" wrapText="1"/>
    </xf>
    <xf numFmtId="0" fontId="4" fillId="2" borderId="18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4" fillId="0" borderId="6" xfId="0" applyFont="1" applyBorder="1" applyAlignment="1">
      <alignment horizontal="justify" vertical="center"/>
    </xf>
    <xf numFmtId="0" fontId="4" fillId="0" borderId="0" xfId="0" applyFont="1" applyBorder="1" applyAlignment="1">
      <alignment horizontal="justify" vertical="center"/>
    </xf>
    <xf numFmtId="0" fontId="4" fillId="0" borderId="10" xfId="0" applyFont="1" applyBorder="1" applyAlignment="1">
      <alignment horizontal="justify" vertical="center"/>
    </xf>
    <xf numFmtId="0" fontId="6" fillId="0" borderId="10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/>
    </xf>
    <xf numFmtId="0" fontId="6" fillId="0" borderId="9" xfId="0" applyFont="1" applyBorder="1" applyAlignment="1">
      <alignment horizontal="justify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1" fillId="0" borderId="0" xfId="1" applyAlignment="1">
      <alignment vertical="center" wrapText="1"/>
    </xf>
    <xf numFmtId="0" fontId="11" fillId="0" borderId="10" xfId="1" applyBorder="1" applyAlignment="1">
      <alignment vertical="center" wrapText="1"/>
    </xf>
    <xf numFmtId="0" fontId="11" fillId="0" borderId="0" xfId="1" applyAlignment="1">
      <alignment horizontal="justify" vertical="center" wrapText="1"/>
    </xf>
    <xf numFmtId="0" fontId="11" fillId="0" borderId="10" xfId="1" applyBorder="1" applyAlignment="1">
      <alignment horizontal="justify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18" xfId="0" applyFont="1" applyBorder="1" applyAlignment="1">
      <alignment horizontal="justify" vertical="center" wrapText="1"/>
    </xf>
    <xf numFmtId="0" fontId="6" fillId="0" borderId="6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4" fillId="4" borderId="1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justify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justify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opLeftCell="H20" workbookViewId="0">
      <selection activeCell="J34" sqref="J34"/>
    </sheetView>
  </sheetViews>
  <sheetFormatPr baseColWidth="10" defaultRowHeight="15" x14ac:dyDescent="0.25"/>
  <cols>
    <col min="2" max="2" width="35" customWidth="1"/>
    <col min="3" max="3" width="20" customWidth="1"/>
    <col min="4" max="4" width="17.28515625" customWidth="1"/>
    <col min="5" max="5" width="19.5703125" customWidth="1"/>
    <col min="6" max="6" width="15.28515625" customWidth="1"/>
    <col min="7" max="7" width="17" customWidth="1"/>
    <col min="8" max="8" width="17.140625" customWidth="1"/>
    <col min="9" max="9" width="17" customWidth="1"/>
    <col min="10" max="10" width="15.85546875" customWidth="1"/>
    <col min="11" max="11" width="16.28515625" customWidth="1"/>
    <col min="14" max="14" width="12.5703125" customWidth="1"/>
    <col min="15" max="15" width="15.42578125" customWidth="1"/>
  </cols>
  <sheetData>
    <row r="1" spans="1:15" ht="14.45" x14ac:dyDescent="0.3">
      <c r="O1" s="65"/>
    </row>
    <row r="2" spans="1:15" ht="14.45" x14ac:dyDescent="0.3">
      <c r="O2" s="65"/>
    </row>
    <row r="3" spans="1:15" ht="18" x14ac:dyDescent="0.35">
      <c r="C3" s="2" t="s">
        <v>7</v>
      </c>
      <c r="D3" s="2"/>
      <c r="E3" s="2"/>
      <c r="F3" s="2"/>
      <c r="O3" s="65"/>
    </row>
    <row r="4" spans="1:15" ht="18" x14ac:dyDescent="0.35">
      <c r="C4" s="2" t="s">
        <v>6</v>
      </c>
      <c r="E4" s="2"/>
      <c r="F4" s="2"/>
      <c r="O4" s="65"/>
    </row>
    <row r="5" spans="1:15" ht="18" x14ac:dyDescent="0.35">
      <c r="C5" s="2"/>
      <c r="D5" s="2" t="s">
        <v>9</v>
      </c>
      <c r="E5" s="2"/>
      <c r="F5" s="2"/>
      <c r="O5" s="65"/>
    </row>
    <row r="6" spans="1:15" ht="18" x14ac:dyDescent="0.35">
      <c r="C6" s="2"/>
      <c r="D6" s="2" t="s">
        <v>5</v>
      </c>
      <c r="E6" s="2"/>
      <c r="F6" s="2"/>
      <c r="O6" s="65"/>
    </row>
    <row r="7" spans="1:15" ht="18" x14ac:dyDescent="0.35">
      <c r="C7" s="2"/>
      <c r="D7" s="2"/>
      <c r="E7" s="2"/>
      <c r="F7" s="2"/>
      <c r="O7" s="65"/>
    </row>
    <row r="8" spans="1:15" thickBot="1" x14ac:dyDescent="0.35">
      <c r="A8" s="10" t="s">
        <v>8</v>
      </c>
      <c r="B8" s="11" t="s">
        <v>2</v>
      </c>
      <c r="C8" s="11" t="s">
        <v>10</v>
      </c>
      <c r="D8" s="12" t="s">
        <v>11</v>
      </c>
      <c r="E8" s="11" t="s">
        <v>12</v>
      </c>
      <c r="F8" s="11" t="s">
        <v>13</v>
      </c>
      <c r="G8" s="11" t="s">
        <v>14</v>
      </c>
      <c r="H8" s="11" t="s">
        <v>15</v>
      </c>
      <c r="I8" s="11" t="s">
        <v>134</v>
      </c>
      <c r="J8" s="11" t="s">
        <v>135</v>
      </c>
      <c r="K8" s="11" t="s">
        <v>136</v>
      </c>
      <c r="L8" s="11" t="s">
        <v>137</v>
      </c>
      <c r="M8" s="11" t="s">
        <v>138</v>
      </c>
      <c r="N8" s="11" t="s">
        <v>139</v>
      </c>
      <c r="O8" s="102" t="s">
        <v>140</v>
      </c>
    </row>
    <row r="9" spans="1:15" ht="15.6" x14ac:dyDescent="0.3">
      <c r="A9" s="5"/>
      <c r="B9" s="66"/>
      <c r="C9" s="3"/>
      <c r="D9" s="67"/>
      <c r="E9" s="66"/>
      <c r="F9" s="66"/>
      <c r="G9" s="66"/>
      <c r="H9" s="66"/>
      <c r="I9" s="66"/>
      <c r="J9" s="4"/>
      <c r="K9" s="4"/>
      <c r="L9" s="66"/>
      <c r="M9" s="66"/>
      <c r="N9" s="66"/>
      <c r="O9" s="103"/>
    </row>
    <row r="10" spans="1:15" ht="15.6" x14ac:dyDescent="0.3">
      <c r="A10" s="5">
        <v>1112</v>
      </c>
      <c r="B10" s="66" t="s">
        <v>0</v>
      </c>
      <c r="C10" s="3">
        <v>9033931.3800000008</v>
      </c>
      <c r="D10" s="3">
        <v>9077609.3599999994</v>
      </c>
      <c r="E10" s="3">
        <v>9127507.3599999994</v>
      </c>
      <c r="F10" s="3">
        <v>9175778.7200000007</v>
      </c>
      <c r="G10" s="3">
        <v>9226220.2699999996</v>
      </c>
      <c r="H10" s="3">
        <v>9274998.3100000005</v>
      </c>
      <c r="I10" s="3">
        <v>9326110.4900000002</v>
      </c>
      <c r="J10" s="3">
        <v>10408098.91</v>
      </c>
      <c r="K10" s="3">
        <v>7439769.6500000004</v>
      </c>
      <c r="L10" s="3">
        <v>0</v>
      </c>
      <c r="M10" s="3">
        <v>0</v>
      </c>
      <c r="N10" s="3">
        <v>0</v>
      </c>
      <c r="O10" s="103">
        <f>+K10</f>
        <v>7439769.6500000004</v>
      </c>
    </row>
    <row r="11" spans="1:15" ht="15.6" x14ac:dyDescent="0.3">
      <c r="A11" s="5">
        <v>1120</v>
      </c>
      <c r="B11" s="66" t="s">
        <v>141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3000000</v>
      </c>
      <c r="L11" s="3">
        <v>0</v>
      </c>
      <c r="M11" s="3">
        <v>0</v>
      </c>
      <c r="N11" s="3">
        <v>0</v>
      </c>
      <c r="O11" s="103">
        <f>+K11</f>
        <v>3000000</v>
      </c>
    </row>
    <row r="12" spans="1:15" ht="15.6" x14ac:dyDescent="0.3">
      <c r="A12" s="5"/>
      <c r="B12" s="69"/>
      <c r="C12" s="70"/>
      <c r="D12" s="70"/>
      <c r="E12" s="70"/>
      <c r="F12" s="70"/>
      <c r="G12" s="70"/>
      <c r="H12" s="70"/>
      <c r="I12" s="70"/>
      <c r="J12" s="7"/>
      <c r="K12" s="7"/>
      <c r="L12" s="7"/>
      <c r="M12" s="7"/>
      <c r="N12" s="7"/>
      <c r="O12" s="104"/>
    </row>
    <row r="13" spans="1:15" ht="15.6" x14ac:dyDescent="0.3">
      <c r="A13" s="5"/>
      <c r="B13" s="71" t="s">
        <v>17</v>
      </c>
      <c r="C13" s="72">
        <f>SUM(C10:C12)</f>
        <v>9033931.3800000008</v>
      </c>
      <c r="D13" s="72">
        <f t="shared" ref="D13:O13" si="0">SUM(D10:D12)</f>
        <v>9077609.3599999994</v>
      </c>
      <c r="E13" s="72">
        <f t="shared" si="0"/>
        <v>9127507.3599999994</v>
      </c>
      <c r="F13" s="72">
        <f t="shared" si="0"/>
        <v>9175778.7200000007</v>
      </c>
      <c r="G13" s="72">
        <f t="shared" si="0"/>
        <v>9226220.2699999996</v>
      </c>
      <c r="H13" s="72">
        <f t="shared" si="0"/>
        <v>9274998.3100000005</v>
      </c>
      <c r="I13" s="72">
        <f t="shared" si="0"/>
        <v>9326110.4900000002</v>
      </c>
      <c r="J13" s="72">
        <f t="shared" si="0"/>
        <v>10408098.91</v>
      </c>
      <c r="K13" s="72">
        <f t="shared" si="0"/>
        <v>10439769.65</v>
      </c>
      <c r="L13" s="72">
        <f t="shared" si="0"/>
        <v>0</v>
      </c>
      <c r="M13" s="72">
        <f t="shared" si="0"/>
        <v>0</v>
      </c>
      <c r="N13" s="72">
        <f t="shared" si="0"/>
        <v>0</v>
      </c>
      <c r="O13" s="105">
        <f t="shared" si="0"/>
        <v>10439769.65</v>
      </c>
    </row>
    <row r="14" spans="1:15" ht="15.6" x14ac:dyDescent="0.3">
      <c r="A14" s="5"/>
      <c r="B14" s="66"/>
      <c r="C14" s="3"/>
      <c r="D14" s="3"/>
      <c r="E14" s="3"/>
      <c r="F14" s="3"/>
      <c r="G14" s="3"/>
      <c r="H14" s="3"/>
      <c r="I14" s="3"/>
      <c r="J14" s="6"/>
      <c r="K14" s="6"/>
      <c r="L14" s="6"/>
      <c r="M14" s="6"/>
      <c r="N14" s="6"/>
      <c r="O14" s="103"/>
    </row>
    <row r="15" spans="1:15" ht="15.6" x14ac:dyDescent="0.3">
      <c r="A15" s="5"/>
      <c r="B15" s="69" t="s">
        <v>1</v>
      </c>
      <c r="C15" s="70"/>
      <c r="D15" s="70"/>
      <c r="E15" s="70"/>
      <c r="F15" s="70"/>
      <c r="G15" s="70"/>
      <c r="H15" s="70"/>
      <c r="I15" s="70"/>
      <c r="J15" s="7"/>
      <c r="K15" s="7"/>
      <c r="L15" s="7"/>
      <c r="M15" s="7"/>
      <c r="N15" s="7"/>
      <c r="O15" s="106"/>
    </row>
    <row r="16" spans="1:15" ht="15.6" x14ac:dyDescent="0.3">
      <c r="A16" s="5">
        <v>2115</v>
      </c>
      <c r="B16" s="66" t="s">
        <v>3</v>
      </c>
      <c r="C16" s="3">
        <v>9000000</v>
      </c>
      <c r="D16" s="3">
        <v>9000000</v>
      </c>
      <c r="E16" s="3">
        <v>9000000</v>
      </c>
      <c r="F16" s="3">
        <v>9000000</v>
      </c>
      <c r="G16" s="3">
        <v>9000000</v>
      </c>
      <c r="H16" s="3">
        <v>9000000</v>
      </c>
      <c r="I16" s="3">
        <v>9000000</v>
      </c>
      <c r="J16" s="3">
        <v>10000000</v>
      </c>
      <c r="K16" s="3">
        <v>10000000</v>
      </c>
      <c r="L16" s="3">
        <v>0</v>
      </c>
      <c r="M16" s="3">
        <v>0</v>
      </c>
      <c r="N16" s="3">
        <v>0</v>
      </c>
      <c r="O16" s="107">
        <v>10000000</v>
      </c>
    </row>
    <row r="17" spans="1:16" ht="15.6" x14ac:dyDescent="0.3">
      <c r="A17" s="5"/>
      <c r="B17" s="66"/>
      <c r="C17" s="3"/>
      <c r="D17" s="3"/>
      <c r="E17" s="3"/>
      <c r="F17" s="3"/>
      <c r="G17" s="3"/>
      <c r="H17" s="3"/>
      <c r="I17" s="3"/>
      <c r="J17" s="6"/>
      <c r="K17" s="3"/>
      <c r="L17" s="3"/>
      <c r="M17" s="3"/>
      <c r="N17" s="3"/>
      <c r="O17" s="103"/>
    </row>
    <row r="18" spans="1:16" ht="15.6" x14ac:dyDescent="0.3">
      <c r="A18" s="5"/>
      <c r="B18" s="66" t="s">
        <v>16</v>
      </c>
      <c r="C18" s="3"/>
      <c r="D18" s="3"/>
      <c r="E18" s="3"/>
      <c r="F18" s="3"/>
      <c r="G18" s="3"/>
      <c r="H18" s="3"/>
      <c r="I18" s="3"/>
      <c r="J18" s="6"/>
      <c r="K18" s="3"/>
      <c r="L18" s="3"/>
      <c r="M18" s="3"/>
      <c r="N18" s="3"/>
      <c r="O18" s="103"/>
    </row>
    <row r="19" spans="1:16" ht="15.6" x14ac:dyDescent="0.3">
      <c r="A19" s="5">
        <v>3107</v>
      </c>
      <c r="B19" s="66" t="s">
        <v>4</v>
      </c>
      <c r="C19" s="3">
        <f>+C29</f>
        <v>33931.380000000005</v>
      </c>
      <c r="D19" s="3">
        <f t="shared" ref="D19:H19" si="1">+D29</f>
        <v>77609.36</v>
      </c>
      <c r="E19" s="3">
        <f t="shared" si="1"/>
        <v>127507.35999999999</v>
      </c>
      <c r="F19" s="3">
        <f t="shared" si="1"/>
        <v>175778.72</v>
      </c>
      <c r="G19" s="3">
        <f t="shared" si="1"/>
        <v>226220.27</v>
      </c>
      <c r="H19" s="3">
        <f t="shared" si="1"/>
        <v>274998.31</v>
      </c>
      <c r="I19" s="3">
        <f>+I29</f>
        <v>326110.49</v>
      </c>
      <c r="J19" s="3">
        <f>+J29</f>
        <v>408098.91</v>
      </c>
      <c r="K19" s="3">
        <f t="shared" ref="K19:N19" si="2">+K29</f>
        <v>439769.65</v>
      </c>
      <c r="L19" s="3">
        <f t="shared" si="2"/>
        <v>0</v>
      </c>
      <c r="M19" s="3">
        <f t="shared" si="2"/>
        <v>0</v>
      </c>
      <c r="N19" s="3">
        <f t="shared" si="2"/>
        <v>0</v>
      </c>
      <c r="O19" s="103">
        <f>+K19</f>
        <v>439769.65</v>
      </c>
    </row>
    <row r="20" spans="1:16" ht="15.6" x14ac:dyDescent="0.3">
      <c r="A20" s="5"/>
      <c r="B20" s="69"/>
      <c r="C20" s="70"/>
      <c r="D20" s="70"/>
      <c r="E20" s="70"/>
      <c r="F20" s="70"/>
      <c r="G20" s="70"/>
      <c r="H20" s="70"/>
      <c r="I20" s="70"/>
      <c r="J20" s="7"/>
      <c r="K20" s="70"/>
      <c r="L20" s="70"/>
      <c r="M20" s="70"/>
      <c r="N20" s="70"/>
      <c r="O20" s="108"/>
    </row>
    <row r="21" spans="1:16" ht="15.6" x14ac:dyDescent="0.3">
      <c r="A21" s="5"/>
      <c r="B21" s="73" t="s">
        <v>18</v>
      </c>
      <c r="C21" s="72">
        <f>+C16+C19</f>
        <v>9033931.3800000008</v>
      </c>
      <c r="D21" s="72">
        <f t="shared" ref="D21:O21" si="3">+D16+D19</f>
        <v>9077609.3599999994</v>
      </c>
      <c r="E21" s="72">
        <f t="shared" si="3"/>
        <v>9127507.3599999994</v>
      </c>
      <c r="F21" s="72">
        <f t="shared" si="3"/>
        <v>9175778.7200000007</v>
      </c>
      <c r="G21" s="72">
        <f t="shared" si="3"/>
        <v>9226220.2699999996</v>
      </c>
      <c r="H21" s="72">
        <f t="shared" si="3"/>
        <v>9274998.3100000005</v>
      </c>
      <c r="I21" s="72">
        <f t="shared" si="3"/>
        <v>9326110.4900000002</v>
      </c>
      <c r="J21" s="9">
        <f t="shared" si="3"/>
        <v>10408098.91</v>
      </c>
      <c r="K21" s="9">
        <f t="shared" si="3"/>
        <v>10439769.65</v>
      </c>
      <c r="L21" s="9">
        <f t="shared" si="3"/>
        <v>0</v>
      </c>
      <c r="M21" s="9">
        <f t="shared" si="3"/>
        <v>0</v>
      </c>
      <c r="N21" s="9">
        <f t="shared" si="3"/>
        <v>0</v>
      </c>
      <c r="O21" s="105">
        <f t="shared" si="3"/>
        <v>10439769.65</v>
      </c>
    </row>
    <row r="22" spans="1:16" ht="15.6" x14ac:dyDescent="0.3">
      <c r="A22" s="5"/>
      <c r="B22" s="66"/>
      <c r="C22" s="3"/>
      <c r="D22" s="3"/>
      <c r="E22" s="3"/>
      <c r="F22" s="3"/>
      <c r="G22" s="3"/>
      <c r="H22" s="3"/>
      <c r="I22" s="3"/>
      <c r="J22" s="6"/>
      <c r="K22" s="6"/>
      <c r="L22" s="6"/>
      <c r="M22" s="6"/>
      <c r="N22" s="6"/>
      <c r="O22" s="103"/>
    </row>
    <row r="23" spans="1:16" ht="15.6" x14ac:dyDescent="0.3">
      <c r="A23" s="5"/>
      <c r="B23" s="66" t="s">
        <v>19</v>
      </c>
      <c r="C23" s="66"/>
      <c r="D23" s="66"/>
      <c r="E23" s="66"/>
      <c r="F23" s="66"/>
      <c r="G23" s="66"/>
      <c r="H23" s="66"/>
      <c r="I23" s="66"/>
      <c r="J23" s="4"/>
      <c r="K23" s="4"/>
      <c r="L23" s="4"/>
      <c r="M23" s="4"/>
      <c r="N23" s="4"/>
      <c r="O23" s="68"/>
    </row>
    <row r="24" spans="1:16" ht="15.6" x14ac:dyDescent="0.3">
      <c r="A24" s="8"/>
      <c r="B24" s="219" t="s">
        <v>22</v>
      </c>
      <c r="C24" s="219"/>
      <c r="D24" s="220"/>
      <c r="E24" s="221"/>
      <c r="F24" s="66"/>
      <c r="G24" s="66"/>
      <c r="H24" s="66"/>
      <c r="I24" s="66"/>
      <c r="J24" s="4"/>
      <c r="K24" s="4"/>
      <c r="L24" s="4"/>
      <c r="M24" s="4"/>
      <c r="N24" s="4"/>
      <c r="O24" s="68"/>
    </row>
    <row r="25" spans="1:16" ht="15.6" x14ac:dyDescent="0.3">
      <c r="A25" s="5">
        <v>4311</v>
      </c>
      <c r="B25" s="74" t="s">
        <v>20</v>
      </c>
      <c r="C25" s="3">
        <v>41177.410000000003</v>
      </c>
      <c r="D25" s="3">
        <v>89209.36</v>
      </c>
      <c r="E25" s="3">
        <v>139107.35999999999</v>
      </c>
      <c r="F25" s="3">
        <v>187378.72</v>
      </c>
      <c r="G25" s="3">
        <v>237820.27</v>
      </c>
      <c r="H25" s="3">
        <v>286598.31</v>
      </c>
      <c r="I25" s="3">
        <v>337710.49</v>
      </c>
      <c r="J25" s="3">
        <v>408098.91</v>
      </c>
      <c r="K25" s="3">
        <v>462969.65</v>
      </c>
      <c r="L25" s="3">
        <v>0</v>
      </c>
      <c r="M25" s="3">
        <v>0</v>
      </c>
      <c r="N25" s="3">
        <v>0</v>
      </c>
      <c r="O25" s="68"/>
    </row>
    <row r="26" spans="1:16" ht="15.6" x14ac:dyDescent="0.3">
      <c r="A26" s="5"/>
      <c r="B26" s="66"/>
      <c r="C26" s="3"/>
      <c r="D26" s="3"/>
      <c r="E26" s="3"/>
      <c r="F26" s="3"/>
      <c r="G26" s="3"/>
      <c r="H26" s="3"/>
      <c r="I26" s="3"/>
      <c r="J26" s="6"/>
      <c r="K26" s="6"/>
      <c r="L26" s="6"/>
      <c r="M26" s="6"/>
      <c r="N26" s="6"/>
      <c r="O26" s="68"/>
      <c r="P26" s="1"/>
    </row>
    <row r="27" spans="1:16" ht="15.6" x14ac:dyDescent="0.3">
      <c r="A27" s="5"/>
      <c r="B27" s="219" t="s">
        <v>142</v>
      </c>
      <c r="C27" s="219"/>
      <c r="D27" s="66"/>
      <c r="E27" s="66"/>
      <c r="F27" s="66"/>
      <c r="G27" s="66"/>
      <c r="H27" s="66"/>
      <c r="I27" s="66"/>
      <c r="J27" s="4"/>
      <c r="K27" s="4"/>
      <c r="L27" s="4"/>
      <c r="M27" s="4"/>
      <c r="N27" s="4"/>
      <c r="O27" s="103">
        <f>SUM(C32:K32)</f>
        <v>539815.67999999993</v>
      </c>
    </row>
    <row r="28" spans="1:16" ht="15.6" x14ac:dyDescent="0.3">
      <c r="A28" s="5">
        <v>5134</v>
      </c>
      <c r="B28" s="69" t="s">
        <v>21</v>
      </c>
      <c r="C28" s="70">
        <v>7246.03</v>
      </c>
      <c r="D28" s="70">
        <v>11600</v>
      </c>
      <c r="E28" s="70">
        <v>11600</v>
      </c>
      <c r="F28" s="70">
        <v>11600</v>
      </c>
      <c r="G28" s="70">
        <v>11600</v>
      </c>
      <c r="H28" s="70">
        <v>11600</v>
      </c>
      <c r="I28" s="70">
        <v>11600</v>
      </c>
      <c r="J28" s="70">
        <v>0</v>
      </c>
      <c r="K28" s="70">
        <v>23200</v>
      </c>
      <c r="L28" s="70">
        <v>0</v>
      </c>
      <c r="M28" s="70">
        <v>0</v>
      </c>
      <c r="N28" s="70">
        <v>0</v>
      </c>
      <c r="O28" s="103">
        <f>SUM(C28:N28)</f>
        <v>100046.03</v>
      </c>
    </row>
    <row r="29" spans="1:16" ht="15.6" x14ac:dyDescent="0.3">
      <c r="A29" s="5"/>
      <c r="B29" s="66" t="s">
        <v>4</v>
      </c>
      <c r="C29" s="3">
        <f>+C25-C28</f>
        <v>33931.380000000005</v>
      </c>
      <c r="D29" s="3">
        <f t="shared" ref="D29:H29" si="4">+D25-D28</f>
        <v>77609.36</v>
      </c>
      <c r="E29" s="3">
        <f t="shared" si="4"/>
        <v>127507.35999999999</v>
      </c>
      <c r="F29" s="3">
        <f t="shared" si="4"/>
        <v>175778.72</v>
      </c>
      <c r="G29" s="3">
        <f t="shared" si="4"/>
        <v>226220.27</v>
      </c>
      <c r="H29" s="3">
        <f t="shared" si="4"/>
        <v>274998.31</v>
      </c>
      <c r="I29" s="3">
        <f>+I25-I28</f>
        <v>326110.49</v>
      </c>
      <c r="J29" s="3">
        <f t="shared" ref="J29" si="5">+J25-J28</f>
        <v>408098.91</v>
      </c>
      <c r="K29" s="3">
        <f>+K25-K28</f>
        <v>439769.65</v>
      </c>
      <c r="L29" s="3">
        <f>+L25-L28</f>
        <v>0</v>
      </c>
      <c r="M29" s="3">
        <f t="shared" ref="M29:N29" si="6">+M25-M28</f>
        <v>0</v>
      </c>
      <c r="N29" s="3">
        <f t="shared" si="6"/>
        <v>0</v>
      </c>
      <c r="O29" s="68"/>
    </row>
    <row r="30" spans="1:16" ht="15.6" x14ac:dyDescent="0.3">
      <c r="A30" s="4"/>
      <c r="B30" s="4"/>
      <c r="C30" s="6"/>
      <c r="D30" s="6"/>
      <c r="E30" s="6"/>
      <c r="F30" s="6"/>
      <c r="G30" s="6"/>
      <c r="H30" s="6"/>
      <c r="I30" s="6"/>
      <c r="J30" s="6"/>
      <c r="K30" s="6"/>
      <c r="L30" s="6"/>
      <c r="M30" s="3"/>
      <c r="N30" s="3"/>
      <c r="O30" s="68"/>
    </row>
    <row r="31" spans="1:16" ht="14.45" x14ac:dyDescent="0.3">
      <c r="A31" s="4"/>
      <c r="B31" s="4" t="s">
        <v>143</v>
      </c>
      <c r="C31" s="6">
        <f>+C13-C21</f>
        <v>0</v>
      </c>
      <c r="D31" s="6">
        <f t="shared" ref="D31:O31" si="7">+D13-D21</f>
        <v>0</v>
      </c>
      <c r="E31" s="6">
        <f t="shared" si="7"/>
        <v>0</v>
      </c>
      <c r="F31" s="6">
        <f t="shared" si="7"/>
        <v>0</v>
      </c>
      <c r="G31" s="6">
        <f t="shared" si="7"/>
        <v>0</v>
      </c>
      <c r="H31" s="6">
        <f t="shared" si="7"/>
        <v>0</v>
      </c>
      <c r="I31" s="6">
        <f t="shared" si="7"/>
        <v>0</v>
      </c>
      <c r="J31" s="6">
        <f t="shared" si="7"/>
        <v>0</v>
      </c>
      <c r="K31" s="6">
        <f t="shared" si="7"/>
        <v>0</v>
      </c>
      <c r="L31" s="6">
        <f t="shared" si="7"/>
        <v>0</v>
      </c>
      <c r="M31" s="6">
        <f t="shared" si="7"/>
        <v>0</v>
      </c>
      <c r="N31" s="6">
        <f t="shared" si="7"/>
        <v>0</v>
      </c>
      <c r="O31" s="6">
        <f t="shared" si="7"/>
        <v>0</v>
      </c>
    </row>
    <row r="32" spans="1:16" ht="15.6" x14ac:dyDescent="0.3">
      <c r="A32" s="4"/>
      <c r="B32" s="4"/>
      <c r="C32" s="6">
        <v>41177.410000000003</v>
      </c>
      <c r="D32" s="6">
        <f>+D25-C29</f>
        <v>55277.979999999996</v>
      </c>
      <c r="E32" s="6">
        <f>+E25-D29</f>
        <v>61497.999999999985</v>
      </c>
      <c r="F32" s="6">
        <f>+F25-E29</f>
        <v>59871.360000000015</v>
      </c>
      <c r="G32" s="6">
        <f t="shared" ref="G32:J32" si="8">+G25-F29</f>
        <v>62041.549999999988</v>
      </c>
      <c r="H32" s="6">
        <f t="shared" si="8"/>
        <v>60378.040000000008</v>
      </c>
      <c r="I32" s="6">
        <f t="shared" si="8"/>
        <v>62712.179999999993</v>
      </c>
      <c r="J32" s="6">
        <f t="shared" si="8"/>
        <v>81988.419999999984</v>
      </c>
      <c r="K32" s="6">
        <f>+K25-J29</f>
        <v>54870.740000000049</v>
      </c>
      <c r="L32" s="6">
        <f>+L29-K29</f>
        <v>-439769.65</v>
      </c>
      <c r="M32" s="6">
        <f t="shared" ref="M32:N32" si="9">+M25-L32</f>
        <v>439769.65</v>
      </c>
      <c r="N32" s="6">
        <f t="shared" si="9"/>
        <v>-439769.65</v>
      </c>
      <c r="O32" s="68">
        <f>+O27-O28</f>
        <v>439769.64999999991</v>
      </c>
    </row>
    <row r="33" spans="3:11" ht="14.45" x14ac:dyDescent="0.3">
      <c r="C33" s="1"/>
      <c r="D33" s="1"/>
      <c r="E33" s="1"/>
      <c r="F33" s="1"/>
      <c r="G33" s="1"/>
      <c r="H33" s="1"/>
      <c r="I33" s="1"/>
      <c r="J33" s="1"/>
      <c r="K33" s="1"/>
    </row>
    <row r="34" spans="3:11" ht="14.45" x14ac:dyDescent="0.3">
      <c r="C34" s="1"/>
      <c r="D34" s="1"/>
      <c r="E34" s="1"/>
      <c r="J34" s="1">
        <v>1</v>
      </c>
      <c r="K34" s="1"/>
    </row>
    <row r="35" spans="3:11" ht="14.45" x14ac:dyDescent="0.3">
      <c r="J35" s="1"/>
      <c r="K35" s="1"/>
    </row>
    <row r="36" spans="3:11" x14ac:dyDescent="0.25">
      <c r="D36" s="1"/>
      <c r="E36" s="1"/>
      <c r="K36" s="1"/>
    </row>
    <row r="39" spans="3:11" x14ac:dyDescent="0.25">
      <c r="D39" s="1"/>
    </row>
    <row r="42" spans="3:11" x14ac:dyDescent="0.25">
      <c r="E42" s="1"/>
    </row>
  </sheetData>
  <sheetProtection sheet="1" objects="1" scenarios="1"/>
  <mergeCells count="3">
    <mergeCell ref="B24:C24"/>
    <mergeCell ref="D24:E24"/>
    <mergeCell ref="B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opLeftCell="A25" workbookViewId="0">
      <selection activeCell="A40" sqref="A40:G40"/>
    </sheetView>
  </sheetViews>
  <sheetFormatPr baseColWidth="10" defaultRowHeight="15" x14ac:dyDescent="0.25"/>
  <cols>
    <col min="1" max="1" width="12.140625" customWidth="1"/>
    <col min="2" max="2" width="46.28515625" customWidth="1"/>
    <col min="3" max="3" width="18.42578125" customWidth="1"/>
    <col min="4" max="4" width="13.7109375" customWidth="1"/>
  </cols>
  <sheetData>
    <row r="1" spans="1:6" ht="14.45" x14ac:dyDescent="0.3">
      <c r="B1" t="s">
        <v>311</v>
      </c>
    </row>
    <row r="2" spans="1:6" ht="14.45" x14ac:dyDescent="0.3">
      <c r="B2" s="91">
        <v>1</v>
      </c>
      <c r="D2" t="s">
        <v>147</v>
      </c>
      <c r="F2" t="s">
        <v>148</v>
      </c>
    </row>
    <row r="3" spans="1:6" ht="14.45" x14ac:dyDescent="0.3">
      <c r="A3" t="s">
        <v>146</v>
      </c>
      <c r="B3" t="s">
        <v>145</v>
      </c>
      <c r="C3" t="s">
        <v>151</v>
      </c>
      <c r="D3" t="s">
        <v>149</v>
      </c>
      <c r="F3" t="s">
        <v>149</v>
      </c>
    </row>
    <row r="4" spans="1:6" ht="14.45" x14ac:dyDescent="0.3">
      <c r="A4" s="95">
        <v>43467</v>
      </c>
      <c r="B4" t="s">
        <v>150</v>
      </c>
      <c r="C4" t="s">
        <v>0</v>
      </c>
      <c r="D4" s="1">
        <v>9000000</v>
      </c>
      <c r="E4" s="1"/>
      <c r="F4" s="1"/>
    </row>
    <row r="5" spans="1:6" ht="14.45" x14ac:dyDescent="0.3">
      <c r="B5" t="s">
        <v>157</v>
      </c>
      <c r="C5" t="s">
        <v>3</v>
      </c>
      <c r="D5" s="1"/>
      <c r="E5" s="1"/>
      <c r="F5" s="1">
        <f>+D4</f>
        <v>9000000</v>
      </c>
    </row>
    <row r="6" spans="1:6" ht="14.45" x14ac:dyDescent="0.3">
      <c r="D6" s="1"/>
      <c r="E6" s="1"/>
      <c r="F6" s="1"/>
    </row>
    <row r="7" spans="1:6" thickBot="1" x14ac:dyDescent="0.35">
      <c r="A7" s="88"/>
      <c r="B7" s="88"/>
      <c r="C7" s="88"/>
      <c r="D7" s="89"/>
      <c r="E7" s="89"/>
      <c r="F7" s="89"/>
    </row>
    <row r="8" spans="1:6" thickTop="1" x14ac:dyDescent="0.3">
      <c r="B8" s="91">
        <v>2</v>
      </c>
      <c r="D8" t="s">
        <v>147</v>
      </c>
      <c r="F8" t="s">
        <v>148</v>
      </c>
    </row>
    <row r="9" spans="1:6" ht="14.45" x14ac:dyDescent="0.3">
      <c r="A9" t="s">
        <v>146</v>
      </c>
      <c r="B9" t="s">
        <v>145</v>
      </c>
      <c r="C9" t="s">
        <v>151</v>
      </c>
      <c r="D9" t="s">
        <v>149</v>
      </c>
      <c r="F9" t="s">
        <v>149</v>
      </c>
    </row>
    <row r="10" spans="1:6" ht="14.45" x14ac:dyDescent="0.3">
      <c r="A10" s="95">
        <v>43496</v>
      </c>
      <c r="B10" t="s">
        <v>152</v>
      </c>
      <c r="C10" t="s">
        <v>0</v>
      </c>
      <c r="D10" s="1">
        <v>41177.410000000003</v>
      </c>
      <c r="E10" s="1"/>
      <c r="F10" s="1"/>
    </row>
    <row r="11" spans="1:6" ht="14.45" x14ac:dyDescent="0.3">
      <c r="B11" t="s">
        <v>153</v>
      </c>
      <c r="C11" t="s">
        <v>154</v>
      </c>
      <c r="D11" s="1"/>
      <c r="E11" s="1"/>
      <c r="F11" s="1">
        <f>+D10</f>
        <v>41177.410000000003</v>
      </c>
    </row>
    <row r="12" spans="1:6" ht="14.45" x14ac:dyDescent="0.3">
      <c r="D12" s="1"/>
      <c r="E12" s="1"/>
      <c r="F12" s="1"/>
    </row>
    <row r="13" spans="1:6" thickBot="1" x14ac:dyDescent="0.35">
      <c r="A13" s="88"/>
      <c r="B13" s="88"/>
      <c r="C13" s="88"/>
      <c r="D13" s="89"/>
      <c r="E13" s="89"/>
      <c r="F13" s="89"/>
    </row>
    <row r="14" spans="1:6" thickTop="1" x14ac:dyDescent="0.3">
      <c r="B14" s="91">
        <v>3</v>
      </c>
      <c r="D14" t="s">
        <v>147</v>
      </c>
      <c r="F14" t="s">
        <v>148</v>
      </c>
    </row>
    <row r="15" spans="1:6" ht="14.45" x14ac:dyDescent="0.3">
      <c r="A15" t="s">
        <v>146</v>
      </c>
      <c r="B15" t="s">
        <v>145</v>
      </c>
      <c r="C15" t="s">
        <v>151</v>
      </c>
      <c r="D15" t="s">
        <v>149</v>
      </c>
      <c r="F15" t="s">
        <v>149</v>
      </c>
    </row>
    <row r="16" spans="1:6" ht="14.45" x14ac:dyDescent="0.3">
      <c r="A16" s="95">
        <v>43496</v>
      </c>
      <c r="B16" t="s">
        <v>155</v>
      </c>
      <c r="C16" t="s">
        <v>156</v>
      </c>
      <c r="D16" s="1">
        <v>7246.03</v>
      </c>
      <c r="E16" s="1"/>
      <c r="F16" s="1"/>
    </row>
    <row r="17" spans="1:6" ht="14.45" x14ac:dyDescent="0.3">
      <c r="B17" t="s">
        <v>153</v>
      </c>
      <c r="C17" t="s">
        <v>0</v>
      </c>
      <c r="D17" s="1"/>
      <c r="E17" s="1"/>
      <c r="F17" s="1">
        <f>+D16</f>
        <v>7246.03</v>
      </c>
    </row>
    <row r="18" spans="1:6" x14ac:dyDescent="0.25">
      <c r="D18" s="1"/>
      <c r="E18" s="1"/>
      <c r="F18" s="1"/>
    </row>
    <row r="19" spans="1:6" ht="15.75" thickBot="1" x14ac:dyDescent="0.3">
      <c r="A19" s="88"/>
      <c r="B19" s="88"/>
      <c r="C19" s="88"/>
      <c r="D19" s="89"/>
      <c r="E19" s="89"/>
      <c r="F19" s="89"/>
    </row>
    <row r="20" spans="1:6" ht="15.75" thickTop="1" x14ac:dyDescent="0.25">
      <c r="B20" s="91">
        <v>4</v>
      </c>
      <c r="D20" t="s">
        <v>147</v>
      </c>
      <c r="F20" t="s">
        <v>148</v>
      </c>
    </row>
    <row r="21" spans="1:6" x14ac:dyDescent="0.25">
      <c r="A21" t="s">
        <v>146</v>
      </c>
      <c r="B21" t="s">
        <v>145</v>
      </c>
      <c r="C21" t="s">
        <v>151</v>
      </c>
      <c r="D21" t="s">
        <v>149</v>
      </c>
      <c r="F21" t="s">
        <v>149</v>
      </c>
    </row>
    <row r="22" spans="1:6" x14ac:dyDescent="0.25">
      <c r="A22" s="95"/>
      <c r="B22" t="s">
        <v>150</v>
      </c>
      <c r="C22" t="s">
        <v>0</v>
      </c>
      <c r="D22" s="1">
        <v>0</v>
      </c>
      <c r="E22" s="1"/>
      <c r="F22" s="1"/>
    </row>
    <row r="23" spans="1:6" x14ac:dyDescent="0.25">
      <c r="B23" t="s">
        <v>157</v>
      </c>
      <c r="C23" t="s">
        <v>3</v>
      </c>
      <c r="D23" s="1"/>
      <c r="E23" s="1"/>
      <c r="F23" s="1">
        <v>0</v>
      </c>
    </row>
    <row r="24" spans="1:6" x14ac:dyDescent="0.25">
      <c r="D24" s="1"/>
      <c r="E24" s="1"/>
      <c r="F24" s="1"/>
    </row>
    <row r="25" spans="1:6" ht="15.75" thickBot="1" x14ac:dyDescent="0.3">
      <c r="A25" s="88"/>
      <c r="B25" s="88"/>
      <c r="C25" s="88"/>
      <c r="D25" s="89"/>
      <c r="E25" s="89"/>
      <c r="F25" s="89"/>
    </row>
    <row r="26" spans="1:6" ht="15.75" thickTop="1" x14ac:dyDescent="0.25">
      <c r="B26" s="91">
        <v>5</v>
      </c>
      <c r="D26" t="s">
        <v>147</v>
      </c>
      <c r="F26" t="s">
        <v>148</v>
      </c>
    </row>
    <row r="27" spans="1:6" x14ac:dyDescent="0.25">
      <c r="A27" t="s">
        <v>146</v>
      </c>
      <c r="B27" t="s">
        <v>145</v>
      </c>
      <c r="C27" t="s">
        <v>151</v>
      </c>
      <c r="D27" t="s">
        <v>149</v>
      </c>
      <c r="F27" t="s">
        <v>149</v>
      </c>
    </row>
    <row r="28" spans="1:6" x14ac:dyDescent="0.25">
      <c r="A28" s="95"/>
      <c r="B28" t="s">
        <v>152</v>
      </c>
      <c r="C28" t="s">
        <v>0</v>
      </c>
      <c r="D28" s="1">
        <f>+Datos!D25</f>
        <v>89209.36</v>
      </c>
      <c r="E28" s="1"/>
      <c r="F28" s="1"/>
    </row>
    <row r="29" spans="1:6" x14ac:dyDescent="0.25">
      <c r="B29" t="s">
        <v>153</v>
      </c>
      <c r="C29" t="s">
        <v>154</v>
      </c>
      <c r="D29" s="1"/>
      <c r="E29" s="1"/>
      <c r="F29" s="1">
        <f>+D28</f>
        <v>89209.36</v>
      </c>
    </row>
    <row r="30" spans="1:6" x14ac:dyDescent="0.25">
      <c r="D30" s="1"/>
      <c r="E30" s="1"/>
      <c r="F30" s="1"/>
    </row>
    <row r="31" spans="1:6" ht="15.75" thickBot="1" x14ac:dyDescent="0.3">
      <c r="A31" s="88"/>
      <c r="B31" s="88"/>
      <c r="C31" s="88"/>
      <c r="D31" s="89"/>
      <c r="E31" s="89"/>
      <c r="F31" s="89"/>
    </row>
    <row r="32" spans="1:6" ht="15.75" thickTop="1" x14ac:dyDescent="0.25">
      <c r="B32" s="91">
        <v>6</v>
      </c>
      <c r="D32" t="s">
        <v>147</v>
      </c>
      <c r="F32" t="s">
        <v>148</v>
      </c>
    </row>
    <row r="33" spans="1:6" x14ac:dyDescent="0.25">
      <c r="A33" t="s">
        <v>146</v>
      </c>
      <c r="B33" t="s">
        <v>145</v>
      </c>
      <c r="C33" t="s">
        <v>151</v>
      </c>
      <c r="D33" t="s">
        <v>149</v>
      </c>
      <c r="F33" t="s">
        <v>149</v>
      </c>
    </row>
    <row r="34" spans="1:6" x14ac:dyDescent="0.25">
      <c r="A34" s="95"/>
      <c r="B34" t="s">
        <v>155</v>
      </c>
      <c r="C34" t="s">
        <v>156</v>
      </c>
      <c r="D34" s="1">
        <f>+Datos!D28</f>
        <v>11600</v>
      </c>
      <c r="E34" s="1"/>
      <c r="F34" s="1"/>
    </row>
    <row r="35" spans="1:6" x14ac:dyDescent="0.25">
      <c r="B35" t="s">
        <v>153</v>
      </c>
      <c r="C35" t="s">
        <v>0</v>
      </c>
      <c r="D35" s="1"/>
      <c r="E35" s="1"/>
      <c r="F35" s="1">
        <f>+D34</f>
        <v>11600</v>
      </c>
    </row>
    <row r="36" spans="1:6" x14ac:dyDescent="0.25">
      <c r="D36" s="1"/>
      <c r="E36" s="1"/>
      <c r="F36" s="1"/>
    </row>
    <row r="37" spans="1:6" ht="15.75" thickBot="1" x14ac:dyDescent="0.3">
      <c r="A37" s="88"/>
      <c r="B37" s="88"/>
      <c r="C37" s="88"/>
      <c r="D37" s="89"/>
      <c r="E37" s="89"/>
      <c r="F37" s="89"/>
    </row>
    <row r="38" spans="1:6" ht="15.75" thickTop="1" x14ac:dyDescent="0.25">
      <c r="D38" s="1"/>
      <c r="E38" s="1"/>
      <c r="F38" s="1"/>
    </row>
    <row r="39" spans="1:6" x14ac:dyDescent="0.25">
      <c r="D39" s="1"/>
      <c r="E39" s="1"/>
      <c r="F39" s="1"/>
    </row>
    <row r="40" spans="1:6" x14ac:dyDescent="0.25">
      <c r="A40" t="s">
        <v>319</v>
      </c>
    </row>
    <row r="41" spans="1:6" x14ac:dyDescent="0.25">
      <c r="D41" s="1"/>
      <c r="E41" s="1"/>
      <c r="F41" s="1"/>
    </row>
    <row r="42" spans="1:6" x14ac:dyDescent="0.25">
      <c r="D42" s="1"/>
      <c r="E42" s="1"/>
      <c r="F42" s="1"/>
    </row>
    <row r="43" spans="1:6" x14ac:dyDescent="0.25">
      <c r="D43" s="1"/>
      <c r="E43" s="1"/>
      <c r="F43" s="1"/>
    </row>
    <row r="44" spans="1:6" x14ac:dyDescent="0.25">
      <c r="D44" s="1"/>
      <c r="E44" s="1"/>
      <c r="F44" s="1"/>
    </row>
    <row r="45" spans="1:6" x14ac:dyDescent="0.25">
      <c r="D45" s="1"/>
      <c r="E45" s="1"/>
      <c r="F45" s="1"/>
    </row>
    <row r="46" spans="1:6" x14ac:dyDescent="0.25">
      <c r="D46" s="1"/>
      <c r="E46" s="1"/>
      <c r="F46" s="1"/>
    </row>
    <row r="47" spans="1:6" x14ac:dyDescent="0.25">
      <c r="D47" s="1"/>
      <c r="E47" s="1"/>
      <c r="F47" s="1"/>
    </row>
    <row r="48" spans="1:6" x14ac:dyDescent="0.25">
      <c r="D48" s="1"/>
      <c r="E48" s="1"/>
      <c r="F48" s="1"/>
    </row>
    <row r="49" spans="4:6" x14ac:dyDescent="0.25">
      <c r="D49" s="1"/>
      <c r="E49" s="1"/>
      <c r="F49" s="1"/>
    </row>
    <row r="50" spans="4:6" x14ac:dyDescent="0.25">
      <c r="D50" s="1"/>
      <c r="E50" s="1"/>
      <c r="F50" s="1"/>
    </row>
    <row r="51" spans="4:6" x14ac:dyDescent="0.25">
      <c r="D51" s="1"/>
      <c r="E51" s="1"/>
      <c r="F51" s="1"/>
    </row>
    <row r="52" spans="4:6" x14ac:dyDescent="0.25">
      <c r="D52" s="1"/>
      <c r="E52" s="1"/>
      <c r="F52" s="1"/>
    </row>
    <row r="53" spans="4:6" x14ac:dyDescent="0.25">
      <c r="D53" s="1"/>
      <c r="E53" s="1"/>
      <c r="F53" s="1"/>
    </row>
    <row r="54" spans="4:6" x14ac:dyDescent="0.25">
      <c r="D54" s="1"/>
      <c r="E54" s="1"/>
      <c r="F54" s="1"/>
    </row>
    <row r="55" spans="4:6" x14ac:dyDescent="0.25">
      <c r="D55" s="1"/>
      <c r="E55" s="1"/>
      <c r="F55" s="1"/>
    </row>
    <row r="56" spans="4:6" x14ac:dyDescent="0.25">
      <c r="D56" s="1"/>
      <c r="E56" s="1"/>
      <c r="F56" s="1"/>
    </row>
    <row r="57" spans="4:6" x14ac:dyDescent="0.25">
      <c r="D57" s="1"/>
      <c r="E57" s="1"/>
      <c r="F57" s="1"/>
    </row>
    <row r="58" spans="4:6" x14ac:dyDescent="0.25">
      <c r="D58" s="1"/>
      <c r="E58" s="1"/>
      <c r="F58" s="1"/>
    </row>
    <row r="59" spans="4:6" x14ac:dyDescent="0.25">
      <c r="D59" s="1"/>
      <c r="E59" s="1"/>
      <c r="F59" s="1"/>
    </row>
    <row r="60" spans="4:6" x14ac:dyDescent="0.25">
      <c r="D60" s="1"/>
      <c r="E60" s="1"/>
      <c r="F60" s="1"/>
    </row>
    <row r="61" spans="4:6" x14ac:dyDescent="0.25">
      <c r="D61" s="1"/>
      <c r="E61" s="1"/>
      <c r="F61" s="1"/>
    </row>
    <row r="62" spans="4:6" x14ac:dyDescent="0.25">
      <c r="D62" s="1"/>
      <c r="E62" s="1"/>
      <c r="F62" s="1"/>
    </row>
    <row r="63" spans="4:6" x14ac:dyDescent="0.25">
      <c r="D63" s="1"/>
      <c r="E63" s="1"/>
      <c r="F63" s="1"/>
    </row>
    <row r="64" spans="4:6" x14ac:dyDescent="0.25">
      <c r="D64" s="1"/>
      <c r="E64" s="1"/>
      <c r="F64" s="1"/>
    </row>
    <row r="65" spans="4:6" x14ac:dyDescent="0.25">
      <c r="D65" s="1"/>
      <c r="E65" s="1"/>
      <c r="F65" s="1"/>
    </row>
    <row r="66" spans="4:6" x14ac:dyDescent="0.25">
      <c r="D66" s="1"/>
      <c r="E66" s="1"/>
      <c r="F66" s="1"/>
    </row>
    <row r="67" spans="4:6" x14ac:dyDescent="0.25">
      <c r="D67" s="1"/>
      <c r="E67" s="1"/>
      <c r="F67" s="1"/>
    </row>
    <row r="68" spans="4:6" x14ac:dyDescent="0.25">
      <c r="D68" s="1"/>
      <c r="E68" s="1"/>
      <c r="F68" s="1"/>
    </row>
    <row r="69" spans="4:6" x14ac:dyDescent="0.25">
      <c r="D69" s="1"/>
      <c r="E69" s="1"/>
      <c r="F69" s="1"/>
    </row>
    <row r="70" spans="4:6" x14ac:dyDescent="0.25">
      <c r="D70" s="1"/>
      <c r="E70" s="1"/>
      <c r="F70" s="1"/>
    </row>
    <row r="71" spans="4:6" x14ac:dyDescent="0.25">
      <c r="D71" s="1"/>
      <c r="E71" s="1"/>
      <c r="F71" s="1"/>
    </row>
    <row r="72" spans="4:6" x14ac:dyDescent="0.25">
      <c r="D72" s="1"/>
      <c r="E72" s="1"/>
      <c r="F72" s="1"/>
    </row>
    <row r="73" spans="4:6" x14ac:dyDescent="0.25">
      <c r="D73" s="1"/>
      <c r="E73" s="1"/>
      <c r="F73" s="1"/>
    </row>
    <row r="74" spans="4:6" x14ac:dyDescent="0.25">
      <c r="D74" s="1"/>
      <c r="E74" s="1"/>
      <c r="F74" s="1"/>
    </row>
    <row r="75" spans="4:6" x14ac:dyDescent="0.25">
      <c r="D75" s="1"/>
      <c r="E75" s="1"/>
      <c r="F75" s="1"/>
    </row>
    <row r="76" spans="4:6" x14ac:dyDescent="0.25">
      <c r="D76" s="1"/>
      <c r="E76" s="1"/>
      <c r="F76" s="1"/>
    </row>
    <row r="77" spans="4:6" x14ac:dyDescent="0.25">
      <c r="D77" s="1"/>
      <c r="E77" s="1"/>
      <c r="F77" s="1"/>
    </row>
    <row r="78" spans="4:6" x14ac:dyDescent="0.25">
      <c r="D78" s="1"/>
      <c r="E78" s="1"/>
      <c r="F78" s="1"/>
    </row>
    <row r="79" spans="4:6" x14ac:dyDescent="0.25">
      <c r="D79" s="1"/>
      <c r="E79" s="1"/>
      <c r="F79" s="1"/>
    </row>
    <row r="80" spans="4:6" x14ac:dyDescent="0.25">
      <c r="D80" s="1"/>
      <c r="E80" s="1"/>
      <c r="F80" s="1"/>
    </row>
    <row r="81" spans="4:6" x14ac:dyDescent="0.25">
      <c r="D81" s="1"/>
      <c r="E81" s="1"/>
      <c r="F81" s="1"/>
    </row>
    <row r="82" spans="4:6" x14ac:dyDescent="0.25">
      <c r="D82" s="1"/>
      <c r="E82" s="1"/>
      <c r="F8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opLeftCell="A34" workbookViewId="0">
      <selection activeCell="A48" sqref="A48:G48"/>
    </sheetView>
  </sheetViews>
  <sheetFormatPr baseColWidth="10" defaultRowHeight="15" x14ac:dyDescent="0.25"/>
  <cols>
    <col min="2" max="2" width="3.140625" customWidth="1"/>
    <col min="3" max="3" width="15.28515625" style="77" customWidth="1"/>
    <col min="4" max="4" width="12.7109375" bestFit="1" customWidth="1"/>
    <col min="5" max="5" width="2.5703125" customWidth="1"/>
    <col min="6" max="6" width="3.140625" customWidth="1"/>
    <col min="7" max="7" width="12.7109375" bestFit="1" customWidth="1"/>
    <col min="11" max="11" width="14.42578125" customWidth="1"/>
    <col min="12" max="12" width="2.7109375" customWidth="1"/>
    <col min="13" max="13" width="13.7109375" customWidth="1"/>
    <col min="14" max="14" width="13.85546875" customWidth="1"/>
  </cols>
  <sheetData>
    <row r="1" spans="1:13" ht="14.45" x14ac:dyDescent="0.3">
      <c r="C1" s="77" t="s">
        <v>168</v>
      </c>
    </row>
    <row r="2" spans="1:13" ht="15.6" x14ac:dyDescent="0.3">
      <c r="C2" s="76" t="s">
        <v>175</v>
      </c>
      <c r="D2" s="3"/>
    </row>
    <row r="3" spans="1:13" ht="15.6" x14ac:dyDescent="0.3">
      <c r="D3" s="3"/>
      <c r="E3" s="66"/>
    </row>
    <row r="4" spans="1:13" ht="15.6" x14ac:dyDescent="0.3">
      <c r="D4" s="3"/>
      <c r="E4" s="66"/>
    </row>
    <row r="5" spans="1:13" ht="15.6" x14ac:dyDescent="0.3">
      <c r="D5" s="3"/>
      <c r="M5" s="74"/>
    </row>
    <row r="6" spans="1:13" ht="16.149999999999999" thickBot="1" x14ac:dyDescent="0.35">
      <c r="C6" s="76" t="s">
        <v>0</v>
      </c>
      <c r="D6" s="81"/>
      <c r="G6" s="66" t="s">
        <v>141</v>
      </c>
      <c r="H6" s="81"/>
      <c r="J6" s="66" t="s">
        <v>3</v>
      </c>
    </row>
    <row r="7" spans="1:13" ht="15.6" x14ac:dyDescent="0.3">
      <c r="B7" s="90" t="s">
        <v>158</v>
      </c>
      <c r="C7" s="85">
        <f>+'Asientos Contables'!D4</f>
        <v>9000000</v>
      </c>
      <c r="D7" s="82">
        <f>+'Asientos Contables'!F17</f>
        <v>7246.03</v>
      </c>
      <c r="E7" t="s">
        <v>164</v>
      </c>
      <c r="G7" s="85">
        <v>3000000</v>
      </c>
      <c r="H7" s="82"/>
      <c r="J7" s="85"/>
      <c r="K7" s="82">
        <f>+'Asientos Contables'!F5</f>
        <v>9000000</v>
      </c>
      <c r="L7" t="s">
        <v>159</v>
      </c>
    </row>
    <row r="8" spans="1:13" ht="15.6" x14ac:dyDescent="0.3">
      <c r="A8" s="1"/>
      <c r="B8" s="90" t="s">
        <v>160</v>
      </c>
      <c r="C8" s="86">
        <f>+Datos!C32</f>
        <v>41177.410000000003</v>
      </c>
      <c r="D8" s="83">
        <f>+Datos!D28</f>
        <v>11600</v>
      </c>
      <c r="G8" s="86"/>
      <c r="H8" s="83"/>
      <c r="J8" s="86"/>
      <c r="K8" s="83">
        <v>1000000</v>
      </c>
    </row>
    <row r="9" spans="1:13" ht="15.6" x14ac:dyDescent="0.3">
      <c r="A9" s="1"/>
      <c r="B9" s="90"/>
      <c r="C9" s="86">
        <f>+Datos!D32</f>
        <v>55277.979999999996</v>
      </c>
      <c r="D9" s="81">
        <f>+Datos!E28</f>
        <v>11600</v>
      </c>
      <c r="G9" s="86"/>
      <c r="H9" s="81"/>
      <c r="J9" s="86"/>
      <c r="K9" s="81"/>
      <c r="M9" s="1"/>
    </row>
    <row r="10" spans="1:13" ht="15.6" x14ac:dyDescent="0.3">
      <c r="A10" s="1"/>
      <c r="B10" s="90"/>
      <c r="C10" s="86">
        <f>+Datos!E32</f>
        <v>61497.999999999985</v>
      </c>
      <c r="D10" s="81">
        <f>+Datos!F28</f>
        <v>11600</v>
      </c>
      <c r="G10" s="86"/>
      <c r="H10" s="81"/>
      <c r="J10" s="86"/>
      <c r="K10" s="81"/>
      <c r="M10" s="1"/>
    </row>
    <row r="11" spans="1:13" ht="15.6" x14ac:dyDescent="0.3">
      <c r="A11" s="1"/>
      <c r="B11" s="90"/>
      <c r="C11" s="86">
        <f>+Datos!F32</f>
        <v>59871.360000000015</v>
      </c>
      <c r="D11" s="81">
        <f>+Datos!G28</f>
        <v>11600</v>
      </c>
      <c r="G11" s="86"/>
      <c r="H11" s="81"/>
      <c r="J11" s="86"/>
      <c r="K11" s="81"/>
    </row>
    <row r="12" spans="1:13" ht="15.6" x14ac:dyDescent="0.3">
      <c r="A12" s="1"/>
      <c r="B12" s="90"/>
      <c r="C12" s="86">
        <f>+Datos!G32</f>
        <v>62041.549999999988</v>
      </c>
      <c r="D12" s="81">
        <f>+Datos!H28</f>
        <v>11600</v>
      </c>
      <c r="G12" s="86"/>
      <c r="H12" s="81"/>
      <c r="J12" s="86"/>
      <c r="K12" s="81"/>
    </row>
    <row r="13" spans="1:13" ht="15.6" x14ac:dyDescent="0.3">
      <c r="A13" s="1"/>
      <c r="B13" s="90"/>
      <c r="C13" s="86">
        <f>+Datos!H32</f>
        <v>60378.040000000008</v>
      </c>
      <c r="D13" s="81">
        <f>+Datos!I28</f>
        <v>11600</v>
      </c>
      <c r="G13" s="86"/>
      <c r="H13" s="81"/>
      <c r="J13" s="86"/>
      <c r="K13" s="81"/>
    </row>
    <row r="14" spans="1:13" ht="15.6" x14ac:dyDescent="0.3">
      <c r="A14" s="1"/>
      <c r="B14" s="90"/>
      <c r="C14" s="86">
        <f>+Datos!I32</f>
        <v>62712.179999999993</v>
      </c>
      <c r="D14" s="81">
        <f>+Datos!J28</f>
        <v>0</v>
      </c>
      <c r="G14" s="86"/>
      <c r="H14" s="81"/>
      <c r="J14" s="86"/>
      <c r="K14" s="81"/>
    </row>
    <row r="15" spans="1:13" ht="15.6" x14ac:dyDescent="0.3">
      <c r="A15" s="1"/>
      <c r="C15" s="86">
        <f>+Datos!J32</f>
        <v>81988.419999999984</v>
      </c>
      <c r="D15" s="3">
        <f>+Datos!K28</f>
        <v>23200</v>
      </c>
      <c r="G15" s="87"/>
      <c r="H15" s="1"/>
      <c r="J15" s="87"/>
      <c r="K15" s="1"/>
    </row>
    <row r="16" spans="1:13" ht="15.6" x14ac:dyDescent="0.3">
      <c r="A16" s="1"/>
      <c r="C16" s="86">
        <f>+Datos!K32</f>
        <v>54870.740000000049</v>
      </c>
      <c r="D16" s="3">
        <v>3000000</v>
      </c>
      <c r="G16" s="87"/>
      <c r="H16" s="1"/>
      <c r="J16" s="87"/>
      <c r="K16" s="1"/>
    </row>
    <row r="17" spans="1:12" ht="15.75" x14ac:dyDescent="0.25">
      <c r="A17" s="1"/>
      <c r="C17" s="86">
        <v>1000000</v>
      </c>
      <c r="D17" s="3"/>
      <c r="G17" s="87"/>
      <c r="H17" s="1"/>
      <c r="J17" s="87"/>
      <c r="K17" s="1"/>
    </row>
    <row r="18" spans="1:12" ht="15.75" x14ac:dyDescent="0.25">
      <c r="C18" s="86"/>
      <c r="D18" s="3"/>
      <c r="G18" s="87"/>
      <c r="H18" s="1"/>
      <c r="J18" s="87"/>
      <c r="K18" s="1"/>
    </row>
    <row r="19" spans="1:12" ht="15.75" x14ac:dyDescent="0.25">
      <c r="A19" s="1"/>
      <c r="C19" s="86"/>
      <c r="D19" s="3"/>
      <c r="G19" s="87"/>
      <c r="H19" s="1"/>
      <c r="J19" s="87"/>
      <c r="K19" s="1"/>
    </row>
    <row r="20" spans="1:12" ht="15.75" x14ac:dyDescent="0.25">
      <c r="C20" s="92"/>
      <c r="D20" s="84"/>
      <c r="G20" s="92"/>
      <c r="H20" s="84"/>
      <c r="J20" s="93"/>
      <c r="K20" s="84"/>
    </row>
    <row r="21" spans="1:12" ht="15.75" x14ac:dyDescent="0.25">
      <c r="C21" s="92">
        <f>SUM(C7:C20)</f>
        <v>10539815.68</v>
      </c>
      <c r="D21" s="92">
        <f>SUM(D7:D20)</f>
        <v>3100046.03</v>
      </c>
      <c r="G21" s="92">
        <f>SUM(G7:G20)</f>
        <v>3000000</v>
      </c>
      <c r="H21" s="92">
        <f>SUM(H7:H20)</f>
        <v>0</v>
      </c>
      <c r="J21" s="92">
        <f>SUM(J7:J20)</f>
        <v>0</v>
      </c>
      <c r="K21" s="92">
        <f>SUM(K7:K20)</f>
        <v>10000000</v>
      </c>
      <c r="L21" t="s">
        <v>167</v>
      </c>
    </row>
    <row r="22" spans="1:12" ht="15.75" x14ac:dyDescent="0.25">
      <c r="B22" s="90" t="s">
        <v>166</v>
      </c>
      <c r="C22" s="99">
        <f>+C21-D21</f>
        <v>7439769.6500000004</v>
      </c>
      <c r="D22" s="3"/>
      <c r="F22" s="90" t="s">
        <v>166</v>
      </c>
      <c r="G22" s="99">
        <f>+G21-H21</f>
        <v>3000000</v>
      </c>
      <c r="H22" s="99">
        <f>+H21-I21</f>
        <v>0</v>
      </c>
    </row>
    <row r="23" spans="1:12" ht="15.75" x14ac:dyDescent="0.25">
      <c r="C23" s="3"/>
      <c r="D23" s="3"/>
    </row>
    <row r="24" spans="1:12" ht="15.75" x14ac:dyDescent="0.25">
      <c r="C24" s="94"/>
      <c r="D24" s="3"/>
    </row>
    <row r="25" spans="1:12" ht="15.75" x14ac:dyDescent="0.25">
      <c r="C25" s="76"/>
      <c r="D25" s="3"/>
    </row>
    <row r="26" spans="1:12" ht="15.75" x14ac:dyDescent="0.25">
      <c r="C26" s="78" t="s">
        <v>170</v>
      </c>
      <c r="D26" s="70"/>
      <c r="G26" s="78" t="s">
        <v>171</v>
      </c>
      <c r="J26" t="s">
        <v>169</v>
      </c>
    </row>
    <row r="27" spans="1:12" ht="16.5" thickBot="1" x14ac:dyDescent="0.3">
      <c r="C27" s="76" t="s">
        <v>144</v>
      </c>
      <c r="D27" s="81"/>
      <c r="G27" s="66" t="s">
        <v>163</v>
      </c>
      <c r="H27" s="81"/>
      <c r="J27" s="76" t="s">
        <v>162</v>
      </c>
    </row>
    <row r="28" spans="1:12" ht="15.75" x14ac:dyDescent="0.25">
      <c r="C28" s="85"/>
      <c r="D28" s="82">
        <f>+'Asientos Contables'!F11</f>
        <v>41177.410000000003</v>
      </c>
      <c r="E28" t="s">
        <v>161</v>
      </c>
      <c r="F28" s="90" t="s">
        <v>165</v>
      </c>
      <c r="G28" s="85">
        <f>+'Asientos Contables'!D16</f>
        <v>7246.03</v>
      </c>
      <c r="H28" s="82"/>
      <c r="J28" s="85">
        <f>+G45</f>
        <v>100046.03</v>
      </c>
      <c r="K28" s="82">
        <f>+D45</f>
        <v>539815.67999999993</v>
      </c>
    </row>
    <row r="29" spans="1:12" ht="15.75" x14ac:dyDescent="0.25">
      <c r="C29" s="100"/>
      <c r="D29" s="86">
        <f t="shared" ref="D29:D36" si="0">+C9</f>
        <v>55277.979999999996</v>
      </c>
      <c r="F29" s="90"/>
      <c r="G29" s="100">
        <f t="shared" ref="G29:G36" si="1">+D8</f>
        <v>11600</v>
      </c>
      <c r="H29" s="101"/>
      <c r="J29" s="100"/>
      <c r="K29" s="101"/>
    </row>
    <row r="30" spans="1:12" ht="16.5" thickBot="1" x14ac:dyDescent="0.3">
      <c r="C30" s="100"/>
      <c r="D30" s="86">
        <f t="shared" si="0"/>
        <v>61497.999999999985</v>
      </c>
      <c r="F30" s="90"/>
      <c r="G30" s="100">
        <f t="shared" si="1"/>
        <v>11600</v>
      </c>
      <c r="H30" s="101"/>
      <c r="I30" s="1"/>
      <c r="J30" s="100"/>
      <c r="K30" s="101"/>
    </row>
    <row r="31" spans="1:12" ht="15.75" x14ac:dyDescent="0.25">
      <c r="C31" s="100"/>
      <c r="D31" s="86">
        <f t="shared" si="0"/>
        <v>59871.360000000015</v>
      </c>
      <c r="F31" s="90"/>
      <c r="G31" s="100">
        <f t="shared" si="1"/>
        <v>11600</v>
      </c>
      <c r="H31" s="82"/>
      <c r="J31" s="100"/>
      <c r="K31" s="101"/>
    </row>
    <row r="32" spans="1:12" ht="15.75" x14ac:dyDescent="0.25">
      <c r="C32" s="100"/>
      <c r="D32" s="86">
        <f t="shared" si="0"/>
        <v>62041.549999999988</v>
      </c>
      <c r="F32" s="90"/>
      <c r="G32" s="100">
        <f t="shared" si="1"/>
        <v>11600</v>
      </c>
      <c r="H32" s="101"/>
      <c r="J32" s="100"/>
      <c r="K32" s="101"/>
    </row>
    <row r="33" spans="1:12" ht="15.75" x14ac:dyDescent="0.25">
      <c r="C33" s="100"/>
      <c r="D33" s="86">
        <f t="shared" si="0"/>
        <v>60378.040000000008</v>
      </c>
      <c r="F33" s="90"/>
      <c r="G33" s="100">
        <f t="shared" si="1"/>
        <v>11600</v>
      </c>
      <c r="H33" s="101"/>
      <c r="J33" s="100"/>
      <c r="K33" s="101"/>
    </row>
    <row r="34" spans="1:12" ht="15.75" x14ac:dyDescent="0.25">
      <c r="C34" s="100"/>
      <c r="D34" s="86">
        <f t="shared" si="0"/>
        <v>62712.179999999993</v>
      </c>
      <c r="F34" s="90"/>
      <c r="G34" s="100">
        <f t="shared" si="1"/>
        <v>11600</v>
      </c>
      <c r="H34" s="101"/>
      <c r="J34" s="100"/>
      <c r="K34" s="101"/>
    </row>
    <row r="35" spans="1:12" ht="15.75" x14ac:dyDescent="0.25">
      <c r="C35" s="100"/>
      <c r="D35" s="86">
        <f t="shared" si="0"/>
        <v>81988.419999999984</v>
      </c>
      <c r="F35" s="90"/>
      <c r="G35" s="100">
        <f t="shared" si="1"/>
        <v>0</v>
      </c>
      <c r="H35" s="101"/>
      <c r="J35" s="100"/>
      <c r="K35" s="101"/>
    </row>
    <row r="36" spans="1:12" ht="15.75" x14ac:dyDescent="0.25">
      <c r="C36" s="100"/>
      <c r="D36" s="86">
        <f t="shared" si="0"/>
        <v>54870.740000000049</v>
      </c>
      <c r="F36" s="90"/>
      <c r="G36" s="100">
        <f t="shared" si="1"/>
        <v>23200</v>
      </c>
      <c r="H36" s="101"/>
      <c r="J36" s="100"/>
      <c r="K36" s="101"/>
    </row>
    <row r="37" spans="1:12" ht="15.75" x14ac:dyDescent="0.25">
      <c r="C37" s="100"/>
      <c r="D37" s="101"/>
      <c r="F37" s="90"/>
      <c r="G37" s="100"/>
      <c r="H37" s="101"/>
      <c r="J37" s="100"/>
      <c r="K37" s="101"/>
    </row>
    <row r="38" spans="1:12" ht="15.75" x14ac:dyDescent="0.25">
      <c r="C38" s="100"/>
      <c r="D38" s="101"/>
      <c r="F38" s="90"/>
      <c r="G38" s="100"/>
      <c r="H38" s="101"/>
      <c r="J38" s="100"/>
      <c r="K38" s="101"/>
    </row>
    <row r="39" spans="1:12" ht="15.75" x14ac:dyDescent="0.25">
      <c r="C39" s="100"/>
      <c r="D39" s="101"/>
      <c r="F39" s="90"/>
      <c r="G39" s="100"/>
      <c r="H39" s="101"/>
      <c r="J39" s="100"/>
      <c r="K39" s="101"/>
    </row>
    <row r="40" spans="1:12" ht="15.75" x14ac:dyDescent="0.25">
      <c r="C40" s="100"/>
      <c r="D40" s="101"/>
      <c r="F40" s="90"/>
      <c r="G40" s="100"/>
      <c r="H40" s="101"/>
      <c r="J40" s="100"/>
      <c r="K40" s="101"/>
    </row>
    <row r="41" spans="1:12" ht="15.75" x14ac:dyDescent="0.25">
      <c r="C41" s="100"/>
      <c r="D41" s="101"/>
      <c r="F41" s="90"/>
      <c r="G41" s="100"/>
      <c r="H41" s="101"/>
      <c r="J41" s="100"/>
      <c r="K41" s="101"/>
    </row>
    <row r="42" spans="1:12" ht="15.75" x14ac:dyDescent="0.25">
      <c r="C42" s="86"/>
      <c r="D42" s="83"/>
      <c r="G42" s="86"/>
      <c r="H42" s="83"/>
      <c r="J42" s="86"/>
      <c r="K42" s="83"/>
    </row>
    <row r="43" spans="1:12" x14ac:dyDescent="0.25">
      <c r="C43" s="87"/>
      <c r="D43" s="1"/>
      <c r="G43" s="87"/>
      <c r="H43" s="1"/>
      <c r="J43" s="87"/>
      <c r="K43" s="1"/>
    </row>
    <row r="44" spans="1:12" ht="15.75" x14ac:dyDescent="0.25">
      <c r="C44" s="93"/>
      <c r="D44" s="84"/>
      <c r="G44" s="93"/>
      <c r="H44" s="84"/>
      <c r="J44" s="92">
        <f>+G45</f>
        <v>100046.03</v>
      </c>
      <c r="K44" s="92">
        <f>SUM(K27:K43)</f>
        <v>539815.67999999993</v>
      </c>
    </row>
    <row r="45" spans="1:12" ht="15.75" x14ac:dyDescent="0.25">
      <c r="C45" s="92">
        <f>SUM(C28:C44)</f>
        <v>0</v>
      </c>
      <c r="D45" s="92">
        <f>SUM(D28:D44)</f>
        <v>539815.67999999993</v>
      </c>
      <c r="E45" t="s">
        <v>167</v>
      </c>
      <c r="F45" s="90" t="s">
        <v>166</v>
      </c>
      <c r="G45" s="92">
        <f>SUM(G28:G44)</f>
        <v>100046.03</v>
      </c>
      <c r="H45" s="92">
        <f>SUM(H28:H44)</f>
        <v>0</v>
      </c>
      <c r="J45" s="86"/>
      <c r="K45" s="83">
        <f>+K44-J44</f>
        <v>439769.64999999991</v>
      </c>
      <c r="L45" t="s">
        <v>167</v>
      </c>
    </row>
    <row r="46" spans="1:12" ht="15.75" x14ac:dyDescent="0.25">
      <c r="C46" s="79"/>
      <c r="D46" s="75"/>
    </row>
    <row r="48" spans="1:12" x14ac:dyDescent="0.25">
      <c r="A48" t="s">
        <v>319</v>
      </c>
      <c r="C48"/>
    </row>
    <row r="49" spans="3:4" x14ac:dyDescent="0.25">
      <c r="C49" s="80"/>
      <c r="D49" s="6"/>
    </row>
    <row r="50" spans="3:4" x14ac:dyDescent="0.25">
      <c r="C50" s="80"/>
      <c r="D50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opLeftCell="A51" workbookViewId="0">
      <selection activeCell="A67" sqref="A67:G67"/>
    </sheetView>
  </sheetViews>
  <sheetFormatPr baseColWidth="10" defaultRowHeight="15" x14ac:dyDescent="0.25"/>
  <cols>
    <col min="1" max="1" width="23.28515625" customWidth="1"/>
    <col min="5" max="5" width="15.5703125" customWidth="1"/>
  </cols>
  <sheetData>
    <row r="1" spans="1:8" ht="15.6" x14ac:dyDescent="0.3">
      <c r="A1" s="233" t="s">
        <v>172</v>
      </c>
      <c r="B1" s="234"/>
      <c r="C1" s="234"/>
      <c r="D1" s="234"/>
      <c r="E1" s="234"/>
      <c r="F1" s="234"/>
      <c r="G1" s="235"/>
      <c r="H1" s="13"/>
    </row>
    <row r="2" spans="1:8" ht="15.6" x14ac:dyDescent="0.3">
      <c r="A2" s="236" t="s">
        <v>23</v>
      </c>
      <c r="B2" s="237"/>
      <c r="C2" s="237"/>
      <c r="D2" s="237"/>
      <c r="E2" s="237"/>
      <c r="F2" s="237"/>
      <c r="G2" s="238"/>
      <c r="H2" s="13"/>
    </row>
    <row r="3" spans="1:8" ht="16.149999999999999" thickBot="1" x14ac:dyDescent="0.35">
      <c r="A3" s="239" t="s">
        <v>312</v>
      </c>
      <c r="B3" s="240"/>
      <c r="C3" s="240"/>
      <c r="D3" s="240"/>
      <c r="E3" s="240"/>
      <c r="F3" s="240"/>
      <c r="G3" s="241"/>
      <c r="H3" s="13"/>
    </row>
    <row r="4" spans="1:8" ht="15.6" x14ac:dyDescent="0.3">
      <c r="A4" s="14"/>
      <c r="B4" s="15"/>
      <c r="C4" s="15"/>
      <c r="D4" s="242"/>
      <c r="E4" s="242"/>
      <c r="F4" s="16">
        <v>2018</v>
      </c>
      <c r="G4" s="23">
        <v>43738</v>
      </c>
      <c r="H4" s="13"/>
    </row>
    <row r="5" spans="1:8" ht="23.45" x14ac:dyDescent="0.3">
      <c r="A5" s="39" t="s">
        <v>24</v>
      </c>
      <c r="B5" s="41"/>
      <c r="C5" s="41"/>
      <c r="D5" s="41"/>
      <c r="E5" s="226"/>
      <c r="F5" s="226"/>
      <c r="G5" s="17"/>
      <c r="H5" s="13"/>
    </row>
    <row r="6" spans="1:8" ht="16.5" x14ac:dyDescent="0.25">
      <c r="A6" s="39" t="s">
        <v>173</v>
      </c>
      <c r="B6" s="41"/>
      <c r="C6" s="41"/>
      <c r="D6" s="41"/>
      <c r="E6" s="229"/>
      <c r="F6" s="229"/>
      <c r="G6" s="18"/>
      <c r="H6" s="13"/>
    </row>
    <row r="7" spans="1:8" ht="15.6" x14ac:dyDescent="0.3">
      <c r="A7" s="19"/>
      <c r="B7" s="226" t="s">
        <v>25</v>
      </c>
      <c r="C7" s="226"/>
      <c r="D7" s="226"/>
      <c r="E7" s="226"/>
      <c r="F7" s="20"/>
      <c r="G7" s="17"/>
      <c r="H7" s="13"/>
    </row>
    <row r="8" spans="1:8" ht="15.6" x14ac:dyDescent="0.3">
      <c r="A8" s="19"/>
      <c r="B8" s="226" t="s">
        <v>26</v>
      </c>
      <c r="C8" s="226"/>
      <c r="D8" s="226"/>
      <c r="E8" s="226"/>
      <c r="F8" s="20"/>
      <c r="G8" s="17"/>
      <c r="H8" s="13"/>
    </row>
    <row r="9" spans="1:8" ht="15.6" x14ac:dyDescent="0.3">
      <c r="A9" s="19"/>
      <c r="B9" s="226" t="s">
        <v>27</v>
      </c>
      <c r="C9" s="226"/>
      <c r="D9" s="226"/>
      <c r="E9" s="226"/>
      <c r="F9" s="21"/>
      <c r="G9" s="18"/>
      <c r="H9" s="13"/>
    </row>
    <row r="10" spans="1:8" ht="15.6" x14ac:dyDescent="0.3">
      <c r="A10" s="19"/>
      <c r="B10" s="226" t="s">
        <v>28</v>
      </c>
      <c r="C10" s="226"/>
      <c r="D10" s="226"/>
      <c r="E10" s="226"/>
      <c r="F10" s="21"/>
      <c r="G10" s="18"/>
      <c r="H10" s="13"/>
    </row>
    <row r="11" spans="1:8" ht="15.6" x14ac:dyDescent="0.3">
      <c r="A11" s="19"/>
      <c r="B11" s="232" t="s">
        <v>29</v>
      </c>
      <c r="C11" s="232"/>
      <c r="D11" s="232"/>
      <c r="E11" s="232"/>
      <c r="F11" s="21"/>
      <c r="G11" s="18"/>
      <c r="H11" s="13"/>
    </row>
    <row r="12" spans="1:8" ht="15.6" x14ac:dyDescent="0.3">
      <c r="A12" s="19"/>
      <c r="B12" s="232" t="s">
        <v>30</v>
      </c>
      <c r="C12" s="232"/>
      <c r="D12" s="232"/>
      <c r="E12" s="232"/>
      <c r="F12" s="21"/>
      <c r="G12" s="18"/>
      <c r="H12" s="13"/>
    </row>
    <row r="13" spans="1:8" ht="15.75" x14ac:dyDescent="0.25">
      <c r="A13" s="19"/>
      <c r="B13" s="232" t="s">
        <v>31</v>
      </c>
      <c r="C13" s="232"/>
      <c r="D13" s="232"/>
      <c r="E13" s="232"/>
      <c r="F13" s="21"/>
      <c r="G13" s="18"/>
      <c r="H13" s="13"/>
    </row>
    <row r="14" spans="1:8" ht="15.75" x14ac:dyDescent="0.25">
      <c r="A14" s="227" t="s">
        <v>32</v>
      </c>
      <c r="B14" s="228"/>
      <c r="C14" s="228"/>
      <c r="D14" s="228"/>
      <c r="E14" s="226"/>
      <c r="F14" s="226"/>
      <c r="G14" s="17"/>
      <c r="H14" s="13"/>
    </row>
    <row r="15" spans="1:8" ht="15.75" x14ac:dyDescent="0.25">
      <c r="A15" s="19"/>
      <c r="B15" s="226" t="s">
        <v>33</v>
      </c>
      <c r="C15" s="226"/>
      <c r="D15" s="226"/>
      <c r="E15" s="226"/>
      <c r="F15" s="21"/>
      <c r="G15" s="18"/>
      <c r="H15" s="13"/>
    </row>
    <row r="16" spans="1:8" x14ac:dyDescent="0.25">
      <c r="A16" s="19"/>
      <c r="B16" s="232" t="s">
        <v>34</v>
      </c>
      <c r="C16" s="232"/>
      <c r="D16" s="232"/>
      <c r="E16" s="232"/>
      <c r="F16" s="20"/>
      <c r="G16" s="96"/>
      <c r="H16" s="96"/>
    </row>
    <row r="17" spans="1:8" ht="15.75" x14ac:dyDescent="0.25">
      <c r="A17" s="227" t="s">
        <v>35</v>
      </c>
      <c r="B17" s="228"/>
      <c r="C17" s="228"/>
      <c r="D17" s="228"/>
      <c r="E17" s="226"/>
      <c r="F17" s="226"/>
      <c r="G17" s="17"/>
      <c r="H17" s="13"/>
    </row>
    <row r="18" spans="1:8" ht="15.75" x14ac:dyDescent="0.25">
      <c r="A18" s="19"/>
      <c r="B18" s="226" t="s">
        <v>36</v>
      </c>
      <c r="C18" s="226"/>
      <c r="D18" s="226"/>
      <c r="E18" s="226"/>
      <c r="F18" s="20"/>
      <c r="G18" s="98">
        <f>+Datos!O27</f>
        <v>539815.67999999993</v>
      </c>
      <c r="H18" s="13"/>
    </row>
    <row r="19" spans="1:8" ht="15.75" x14ac:dyDescent="0.25">
      <c r="A19" s="19"/>
      <c r="B19" s="226" t="s">
        <v>37</v>
      </c>
      <c r="C19" s="226"/>
      <c r="D19" s="226"/>
      <c r="E19" s="226"/>
      <c r="F19" s="20"/>
      <c r="G19" s="17"/>
      <c r="H19" s="13"/>
    </row>
    <row r="20" spans="1:8" ht="15.75" x14ac:dyDescent="0.25">
      <c r="A20" s="19"/>
      <c r="B20" s="226" t="s">
        <v>38</v>
      </c>
      <c r="C20" s="226"/>
      <c r="D20" s="226"/>
      <c r="E20" s="226"/>
      <c r="F20" s="20"/>
      <c r="G20" s="17"/>
      <c r="H20" s="13"/>
    </row>
    <row r="21" spans="1:8" ht="15.75" x14ac:dyDescent="0.25">
      <c r="A21" s="19"/>
      <c r="B21" s="226" t="s">
        <v>39</v>
      </c>
      <c r="C21" s="226"/>
      <c r="D21" s="226"/>
      <c r="E21" s="226"/>
      <c r="F21" s="20"/>
      <c r="G21" s="17"/>
      <c r="H21" s="13"/>
    </row>
    <row r="22" spans="1:8" ht="15.75" x14ac:dyDescent="0.25">
      <c r="A22" s="19"/>
      <c r="B22" s="226" t="s">
        <v>40</v>
      </c>
      <c r="C22" s="226"/>
      <c r="D22" s="226"/>
      <c r="E22" s="226"/>
      <c r="F22" s="20"/>
      <c r="G22" s="17"/>
      <c r="H22" s="13"/>
    </row>
    <row r="23" spans="1:8" ht="15.75" x14ac:dyDescent="0.25">
      <c r="A23" s="19"/>
      <c r="B23" s="20"/>
      <c r="C23" s="20"/>
      <c r="D23" s="226"/>
      <c r="E23" s="226"/>
      <c r="F23" s="20"/>
      <c r="G23" s="17"/>
      <c r="H23" s="13"/>
    </row>
    <row r="24" spans="1:8" ht="15.75" x14ac:dyDescent="0.25">
      <c r="A24" s="227" t="s">
        <v>41</v>
      </c>
      <c r="B24" s="228"/>
      <c r="C24" s="228"/>
      <c r="D24" s="228"/>
      <c r="E24" s="231"/>
      <c r="F24" s="231"/>
      <c r="G24" s="97">
        <f>SUM(G18:G23)</f>
        <v>539815.67999999993</v>
      </c>
      <c r="H24" s="13"/>
    </row>
    <row r="25" spans="1:8" ht="15.75" x14ac:dyDescent="0.25">
      <c r="A25" s="19"/>
      <c r="B25" s="20"/>
      <c r="C25" s="20"/>
      <c r="D25" s="226"/>
      <c r="E25" s="226"/>
      <c r="F25" s="20"/>
      <c r="G25" s="17"/>
      <c r="H25" s="13"/>
    </row>
    <row r="26" spans="1:8" ht="15.75" x14ac:dyDescent="0.25">
      <c r="A26" s="227" t="s">
        <v>42</v>
      </c>
      <c r="B26" s="228"/>
      <c r="C26" s="228"/>
      <c r="D26" s="228"/>
      <c r="E26" s="226"/>
      <c r="F26" s="226"/>
      <c r="G26" s="17"/>
      <c r="H26" s="13"/>
    </row>
    <row r="27" spans="1:8" ht="15.75" x14ac:dyDescent="0.25">
      <c r="A27" s="227" t="s">
        <v>43</v>
      </c>
      <c r="B27" s="228"/>
      <c r="C27" s="228"/>
      <c r="D27" s="228"/>
      <c r="E27" s="226"/>
      <c r="F27" s="226"/>
      <c r="G27" s="98">
        <f>SUM(G28:G30)</f>
        <v>100046.03</v>
      </c>
      <c r="H27" s="13"/>
    </row>
    <row r="28" spans="1:8" ht="15.75" x14ac:dyDescent="0.25">
      <c r="A28" s="19"/>
      <c r="B28" s="226" t="s">
        <v>44</v>
      </c>
      <c r="C28" s="226"/>
      <c r="D28" s="226"/>
      <c r="E28" s="226"/>
      <c r="F28" s="20"/>
      <c r="G28" s="98">
        <f>+'Saldos Ctas'!G45</f>
        <v>100046.03</v>
      </c>
      <c r="H28" s="13"/>
    </row>
    <row r="29" spans="1:8" ht="15.75" x14ac:dyDescent="0.25">
      <c r="A29" s="19"/>
      <c r="B29" s="226" t="s">
        <v>45</v>
      </c>
      <c r="C29" s="226"/>
      <c r="D29" s="226"/>
      <c r="E29" s="226"/>
      <c r="F29" s="20"/>
      <c r="G29" s="17"/>
      <c r="H29" s="13"/>
    </row>
    <row r="30" spans="1:8" ht="15.75" x14ac:dyDescent="0.25">
      <c r="A30" s="19"/>
      <c r="B30" s="226" t="s">
        <v>46</v>
      </c>
      <c r="C30" s="226"/>
      <c r="D30" s="226"/>
      <c r="E30" s="226"/>
      <c r="F30" s="20"/>
      <c r="G30" s="17"/>
      <c r="H30" s="13"/>
    </row>
    <row r="31" spans="1:8" ht="15.75" x14ac:dyDescent="0.25">
      <c r="A31" s="227" t="s">
        <v>47</v>
      </c>
      <c r="B31" s="228"/>
      <c r="C31" s="228"/>
      <c r="D31" s="228"/>
      <c r="E31" s="226"/>
      <c r="F31" s="226"/>
      <c r="G31" s="98">
        <f>SUM(G32:G40)</f>
        <v>0</v>
      </c>
      <c r="H31" s="13"/>
    </row>
    <row r="32" spans="1:8" ht="15.75" x14ac:dyDescent="0.25">
      <c r="A32" s="19"/>
      <c r="B32" s="226" t="s">
        <v>48</v>
      </c>
      <c r="C32" s="226"/>
      <c r="D32" s="226"/>
      <c r="E32" s="226"/>
      <c r="F32" s="20"/>
      <c r="G32" s="17"/>
      <c r="H32" s="13"/>
    </row>
    <row r="33" spans="1:8" ht="15.75" x14ac:dyDescent="0.25">
      <c r="A33" s="19"/>
      <c r="B33" s="226" t="s">
        <v>49</v>
      </c>
      <c r="C33" s="226"/>
      <c r="D33" s="226"/>
      <c r="E33" s="226"/>
      <c r="F33" s="20"/>
      <c r="G33" s="17"/>
      <c r="H33" s="13"/>
    </row>
    <row r="34" spans="1:8" ht="15.75" x14ac:dyDescent="0.25">
      <c r="A34" s="19"/>
      <c r="B34" s="226" t="s">
        <v>50</v>
      </c>
      <c r="C34" s="226"/>
      <c r="D34" s="226"/>
      <c r="E34" s="226"/>
      <c r="F34" s="20"/>
      <c r="G34" s="17"/>
      <c r="H34" s="13"/>
    </row>
    <row r="35" spans="1:8" ht="15.75" x14ac:dyDescent="0.25">
      <c r="A35" s="19"/>
      <c r="B35" s="226" t="s">
        <v>51</v>
      </c>
      <c r="C35" s="226"/>
      <c r="D35" s="226"/>
      <c r="E35" s="226"/>
      <c r="F35" s="20"/>
      <c r="G35" s="17"/>
      <c r="H35" s="13"/>
    </row>
    <row r="36" spans="1:8" ht="15.75" x14ac:dyDescent="0.25">
      <c r="A36" s="19"/>
      <c r="B36" s="226" t="s">
        <v>52</v>
      </c>
      <c r="C36" s="226"/>
      <c r="D36" s="226"/>
      <c r="E36" s="226"/>
      <c r="F36" s="20"/>
      <c r="G36" s="17"/>
      <c r="H36" s="13"/>
    </row>
    <row r="37" spans="1:8" ht="15.75" x14ac:dyDescent="0.25">
      <c r="A37" s="19"/>
      <c r="B37" s="226" t="s">
        <v>53</v>
      </c>
      <c r="C37" s="226"/>
      <c r="D37" s="226"/>
      <c r="E37" s="226"/>
      <c r="F37" s="20"/>
      <c r="G37" s="17"/>
      <c r="H37" s="13"/>
    </row>
    <row r="38" spans="1:8" ht="15.75" x14ac:dyDescent="0.25">
      <c r="A38" s="19"/>
      <c r="B38" s="226" t="s">
        <v>54</v>
      </c>
      <c r="C38" s="226"/>
      <c r="D38" s="226"/>
      <c r="E38" s="226"/>
      <c r="F38" s="20"/>
      <c r="G38" s="17"/>
      <c r="H38" s="13"/>
    </row>
    <row r="39" spans="1:8" ht="15.75" x14ac:dyDescent="0.25">
      <c r="A39" s="19"/>
      <c r="B39" s="226" t="s">
        <v>55</v>
      </c>
      <c r="C39" s="226"/>
      <c r="D39" s="226"/>
      <c r="E39" s="226"/>
      <c r="F39" s="20"/>
      <c r="G39" s="17"/>
      <c r="H39" s="13"/>
    </row>
    <row r="40" spans="1:8" ht="15.75" x14ac:dyDescent="0.25">
      <c r="A40" s="19"/>
      <c r="B40" s="226" t="s">
        <v>56</v>
      </c>
      <c r="C40" s="226"/>
      <c r="D40" s="226"/>
      <c r="E40" s="226"/>
      <c r="F40" s="20"/>
      <c r="G40" s="17"/>
      <c r="H40" s="13"/>
    </row>
    <row r="41" spans="1:8" ht="15.75" x14ac:dyDescent="0.25">
      <c r="A41" s="227" t="s">
        <v>57</v>
      </c>
      <c r="B41" s="228"/>
      <c r="C41" s="228"/>
      <c r="D41" s="228"/>
      <c r="E41" s="226"/>
      <c r="F41" s="226"/>
      <c r="G41" s="98">
        <f>SUM(G42:G44)</f>
        <v>0</v>
      </c>
      <c r="H41" s="13"/>
    </row>
    <row r="42" spans="1:8" ht="15.75" x14ac:dyDescent="0.25">
      <c r="A42" s="19"/>
      <c r="B42" s="226" t="s">
        <v>58</v>
      </c>
      <c r="C42" s="226"/>
      <c r="D42" s="226"/>
      <c r="E42" s="226"/>
      <c r="F42" s="20"/>
      <c r="G42" s="17"/>
      <c r="H42" s="13"/>
    </row>
    <row r="43" spans="1:8" ht="15.75" x14ac:dyDescent="0.25">
      <c r="A43" s="19"/>
      <c r="B43" s="226" t="s">
        <v>59</v>
      </c>
      <c r="C43" s="226"/>
      <c r="D43" s="226"/>
      <c r="E43" s="226"/>
      <c r="F43" s="20"/>
      <c r="G43" s="17"/>
      <c r="H43" s="13"/>
    </row>
    <row r="44" spans="1:8" ht="15.75" x14ac:dyDescent="0.25">
      <c r="A44" s="19"/>
      <c r="B44" s="226" t="s">
        <v>60</v>
      </c>
      <c r="C44" s="226"/>
      <c r="D44" s="226"/>
      <c r="E44" s="226"/>
      <c r="F44" s="20"/>
      <c r="G44" s="17"/>
      <c r="H44" s="13"/>
    </row>
    <row r="45" spans="1:8" ht="15.75" x14ac:dyDescent="0.25">
      <c r="A45" s="227" t="s">
        <v>61</v>
      </c>
      <c r="B45" s="228"/>
      <c r="C45" s="228"/>
      <c r="D45" s="228"/>
      <c r="E45" s="226"/>
      <c r="F45" s="226"/>
      <c r="G45" s="98">
        <f>SUM(G46:G50)</f>
        <v>0</v>
      </c>
      <c r="H45" s="13"/>
    </row>
    <row r="46" spans="1:8" ht="15.75" x14ac:dyDescent="0.25">
      <c r="A46" s="19"/>
      <c r="B46" s="226" t="s">
        <v>62</v>
      </c>
      <c r="C46" s="226"/>
      <c r="D46" s="226"/>
      <c r="E46" s="226"/>
      <c r="F46" s="20"/>
      <c r="G46" s="17"/>
      <c r="H46" s="13"/>
    </row>
    <row r="47" spans="1:8" ht="15.75" x14ac:dyDescent="0.25">
      <c r="A47" s="19"/>
      <c r="B47" s="226" t="s">
        <v>63</v>
      </c>
      <c r="C47" s="226"/>
      <c r="D47" s="226"/>
      <c r="E47" s="226"/>
      <c r="F47" s="20"/>
      <c r="G47" s="17"/>
      <c r="H47" s="13"/>
    </row>
    <row r="48" spans="1:8" ht="15.75" x14ac:dyDescent="0.25">
      <c r="A48" s="19"/>
      <c r="B48" s="226" t="s">
        <v>64</v>
      </c>
      <c r="C48" s="226"/>
      <c r="D48" s="226"/>
      <c r="E48" s="226"/>
      <c r="F48" s="20"/>
      <c r="G48" s="17"/>
      <c r="H48" s="13"/>
    </row>
    <row r="49" spans="1:8" ht="15.75" x14ac:dyDescent="0.25">
      <c r="A49" s="19"/>
      <c r="B49" s="226" t="s">
        <v>65</v>
      </c>
      <c r="C49" s="226"/>
      <c r="D49" s="226"/>
      <c r="E49" s="226"/>
      <c r="F49" s="20"/>
      <c r="G49" s="17"/>
      <c r="H49" s="13"/>
    </row>
    <row r="50" spans="1:8" ht="15.75" x14ac:dyDescent="0.25">
      <c r="A50" s="19"/>
      <c r="B50" s="226" t="s">
        <v>66</v>
      </c>
      <c r="C50" s="226"/>
      <c r="D50" s="226"/>
      <c r="E50" s="226"/>
      <c r="F50" s="20"/>
      <c r="G50" s="17"/>
      <c r="H50" s="13"/>
    </row>
    <row r="51" spans="1:8" ht="15.75" x14ac:dyDescent="0.25">
      <c r="A51" s="227" t="s">
        <v>67</v>
      </c>
      <c r="B51" s="228"/>
      <c r="C51" s="228"/>
      <c r="D51" s="228"/>
      <c r="E51" s="229"/>
      <c r="F51" s="229"/>
      <c r="G51" s="98">
        <f>SUM(G52:G57)</f>
        <v>0</v>
      </c>
      <c r="H51" s="13"/>
    </row>
    <row r="52" spans="1:8" ht="15.75" x14ac:dyDescent="0.25">
      <c r="A52" s="19"/>
      <c r="B52" s="226" t="s">
        <v>68</v>
      </c>
      <c r="C52" s="226"/>
      <c r="D52" s="226"/>
      <c r="E52" s="226"/>
      <c r="F52" s="21"/>
      <c r="G52" s="18"/>
      <c r="H52" s="13"/>
    </row>
    <row r="53" spans="1:8" ht="15.75" x14ac:dyDescent="0.25">
      <c r="A53" s="19"/>
      <c r="B53" s="226" t="s">
        <v>69</v>
      </c>
      <c r="C53" s="226"/>
      <c r="D53" s="226"/>
      <c r="E53" s="226"/>
      <c r="F53" s="21"/>
      <c r="G53" s="18"/>
      <c r="H53" s="13"/>
    </row>
    <row r="54" spans="1:8" ht="15.75" x14ac:dyDescent="0.25">
      <c r="A54" s="19"/>
      <c r="B54" s="226" t="s">
        <v>70</v>
      </c>
      <c r="C54" s="226"/>
      <c r="D54" s="226"/>
      <c r="E54" s="226"/>
      <c r="F54" s="21"/>
      <c r="G54" s="18"/>
      <c r="H54" s="13"/>
    </row>
    <row r="55" spans="1:8" ht="15.75" x14ac:dyDescent="0.25">
      <c r="A55" s="19"/>
      <c r="B55" s="226" t="s">
        <v>71</v>
      </c>
      <c r="C55" s="226"/>
      <c r="D55" s="226"/>
      <c r="E55" s="226"/>
      <c r="F55" s="21"/>
      <c r="G55" s="18"/>
      <c r="H55" s="13"/>
    </row>
    <row r="56" spans="1:8" ht="15.75" x14ac:dyDescent="0.25">
      <c r="A56" s="19"/>
      <c r="B56" s="226" t="s">
        <v>72</v>
      </c>
      <c r="C56" s="226"/>
      <c r="D56" s="226"/>
      <c r="E56" s="226"/>
      <c r="F56" s="21"/>
      <c r="G56" s="18"/>
      <c r="H56" s="13"/>
    </row>
    <row r="57" spans="1:8" ht="15.75" x14ac:dyDescent="0.25">
      <c r="A57" s="19"/>
      <c r="B57" s="226" t="s">
        <v>73</v>
      </c>
      <c r="C57" s="226"/>
      <c r="D57" s="226"/>
      <c r="E57" s="226"/>
      <c r="F57" s="20"/>
      <c r="G57" s="17"/>
      <c r="H57" s="13"/>
    </row>
    <row r="58" spans="1:8" ht="15.75" x14ac:dyDescent="0.25">
      <c r="A58" s="227" t="s">
        <v>74</v>
      </c>
      <c r="B58" s="228"/>
      <c r="C58" s="228"/>
      <c r="D58" s="228"/>
      <c r="E58" s="229"/>
      <c r="F58" s="229"/>
      <c r="G58" s="98">
        <f>+G59</f>
        <v>0</v>
      </c>
      <c r="H58" s="13"/>
    </row>
    <row r="59" spans="1:8" ht="15.75" x14ac:dyDescent="0.25">
      <c r="A59" s="19"/>
      <c r="B59" s="226" t="s">
        <v>75</v>
      </c>
      <c r="C59" s="226"/>
      <c r="D59" s="226"/>
      <c r="E59" s="226"/>
      <c r="F59" s="20"/>
      <c r="G59" s="17"/>
      <c r="H59" s="13"/>
    </row>
    <row r="60" spans="1:8" ht="15.75" x14ac:dyDescent="0.25">
      <c r="A60" s="224"/>
      <c r="B60" s="225"/>
      <c r="C60" s="225"/>
      <c r="D60" s="225"/>
      <c r="E60" s="226"/>
      <c r="F60" s="226"/>
      <c r="G60" s="17"/>
      <c r="H60" s="13"/>
    </row>
    <row r="61" spans="1:8" ht="15.75" x14ac:dyDescent="0.25">
      <c r="A61" s="227" t="s">
        <v>76</v>
      </c>
      <c r="B61" s="228"/>
      <c r="C61" s="228"/>
      <c r="D61" s="228"/>
      <c r="E61" s="229"/>
      <c r="F61" s="229"/>
      <c r="G61" s="97">
        <f>+G51+G45+G41+G31+G27</f>
        <v>100046.03</v>
      </c>
      <c r="H61" s="13"/>
    </row>
    <row r="62" spans="1:8" ht="15.75" x14ac:dyDescent="0.25">
      <c r="A62" s="19"/>
      <c r="B62" s="20"/>
      <c r="C62" s="20"/>
      <c r="D62" s="226"/>
      <c r="E62" s="226"/>
      <c r="F62" s="20"/>
      <c r="G62" s="17"/>
      <c r="H62" s="13"/>
    </row>
    <row r="63" spans="1:8" ht="15.75" x14ac:dyDescent="0.25">
      <c r="A63" s="227" t="s">
        <v>77</v>
      </c>
      <c r="B63" s="228"/>
      <c r="C63" s="228"/>
      <c r="D63" s="228"/>
      <c r="E63" s="230">
        <v>0</v>
      </c>
      <c r="F63" s="230"/>
      <c r="G63" s="97">
        <f>+G24-G61</f>
        <v>439769.64999999991</v>
      </c>
      <c r="H63" s="13"/>
    </row>
    <row r="64" spans="1:8" ht="16.5" thickBot="1" x14ac:dyDescent="0.3">
      <c r="A64" s="222"/>
      <c r="B64" s="223"/>
      <c r="C64" s="223"/>
      <c r="D64" s="223"/>
      <c r="E64" s="223"/>
      <c r="F64" s="223"/>
      <c r="G64" s="22"/>
      <c r="H64" s="13"/>
    </row>
    <row r="67" spans="1:1" x14ac:dyDescent="0.25">
      <c r="A67" t="s">
        <v>319</v>
      </c>
    </row>
  </sheetData>
  <mergeCells count="78">
    <mergeCell ref="B10:E10"/>
    <mergeCell ref="A1:G1"/>
    <mergeCell ref="A2:G2"/>
    <mergeCell ref="A3:G3"/>
    <mergeCell ref="D4:E4"/>
    <mergeCell ref="E5:F5"/>
    <mergeCell ref="E6:F6"/>
    <mergeCell ref="B7:E7"/>
    <mergeCell ref="B8:E8"/>
    <mergeCell ref="B9:E9"/>
    <mergeCell ref="B19:E19"/>
    <mergeCell ref="B11:E11"/>
    <mergeCell ref="B12:E12"/>
    <mergeCell ref="B13:E13"/>
    <mergeCell ref="A14:D14"/>
    <mergeCell ref="E14:F14"/>
    <mergeCell ref="B15:E15"/>
    <mergeCell ref="B16:E16"/>
    <mergeCell ref="A17:D17"/>
    <mergeCell ref="E17:F17"/>
    <mergeCell ref="B18:E18"/>
    <mergeCell ref="B28:E28"/>
    <mergeCell ref="B20:E20"/>
    <mergeCell ref="B21:E21"/>
    <mergeCell ref="B22:E22"/>
    <mergeCell ref="D23:E23"/>
    <mergeCell ref="A24:D24"/>
    <mergeCell ref="E24:F24"/>
    <mergeCell ref="D25:E25"/>
    <mergeCell ref="A26:D26"/>
    <mergeCell ref="E26:F26"/>
    <mergeCell ref="A27:D27"/>
    <mergeCell ref="E27:F27"/>
    <mergeCell ref="B39:E39"/>
    <mergeCell ref="B29:E29"/>
    <mergeCell ref="B30:E30"/>
    <mergeCell ref="A31:D31"/>
    <mergeCell ref="E31:F31"/>
    <mergeCell ref="B32:E32"/>
    <mergeCell ref="B33:E33"/>
    <mergeCell ref="B34:E34"/>
    <mergeCell ref="B35:E35"/>
    <mergeCell ref="B36:E36"/>
    <mergeCell ref="B37:E37"/>
    <mergeCell ref="B38:E38"/>
    <mergeCell ref="B49:E49"/>
    <mergeCell ref="B40:E40"/>
    <mergeCell ref="A41:D41"/>
    <mergeCell ref="E41:F41"/>
    <mergeCell ref="B42:E42"/>
    <mergeCell ref="B43:E43"/>
    <mergeCell ref="B44:E44"/>
    <mergeCell ref="A45:D45"/>
    <mergeCell ref="E45:F45"/>
    <mergeCell ref="B46:E46"/>
    <mergeCell ref="B47:E47"/>
    <mergeCell ref="B48:E48"/>
    <mergeCell ref="B59:E59"/>
    <mergeCell ref="B50:E50"/>
    <mergeCell ref="A51:D51"/>
    <mergeCell ref="E51:F51"/>
    <mergeCell ref="B52:E52"/>
    <mergeCell ref="B53:E53"/>
    <mergeCell ref="B54:E54"/>
    <mergeCell ref="B55:E55"/>
    <mergeCell ref="B56:E56"/>
    <mergeCell ref="B57:E57"/>
    <mergeCell ref="A58:D58"/>
    <mergeCell ref="E58:F58"/>
    <mergeCell ref="A64:D64"/>
    <mergeCell ref="E64:F64"/>
    <mergeCell ref="A60:D60"/>
    <mergeCell ref="E60:F60"/>
    <mergeCell ref="A61:D61"/>
    <mergeCell ref="E61:F61"/>
    <mergeCell ref="D62:E62"/>
    <mergeCell ref="A63:D63"/>
    <mergeCell ref="E63:F6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opLeftCell="A38" workbookViewId="0">
      <selection activeCell="A55" sqref="A55:G55"/>
    </sheetView>
  </sheetViews>
  <sheetFormatPr baseColWidth="10" defaultRowHeight="15" x14ac:dyDescent="0.25"/>
  <cols>
    <col min="1" max="1" width="41.28515625" customWidth="1"/>
    <col min="2" max="2" width="10.7109375" customWidth="1"/>
    <col min="3" max="3" width="11.7109375" bestFit="1" customWidth="1"/>
    <col min="4" max="4" width="2.7109375" customWidth="1"/>
    <col min="5" max="5" width="40.28515625" customWidth="1"/>
  </cols>
  <sheetData>
    <row r="1" spans="1:7" ht="14.45" x14ac:dyDescent="0.3">
      <c r="A1" s="233" t="s">
        <v>172</v>
      </c>
      <c r="B1" s="234"/>
      <c r="C1" s="234"/>
      <c r="D1" s="234"/>
      <c r="E1" s="234"/>
      <c r="F1" s="234"/>
      <c r="G1" s="235"/>
    </row>
    <row r="2" spans="1:7" x14ac:dyDescent="0.25">
      <c r="A2" s="236" t="s">
        <v>78</v>
      </c>
      <c r="B2" s="237"/>
      <c r="C2" s="237"/>
      <c r="D2" s="237"/>
      <c r="E2" s="237"/>
      <c r="F2" s="237"/>
      <c r="G2" s="247"/>
    </row>
    <row r="3" spans="1:7" thickBot="1" x14ac:dyDescent="0.35">
      <c r="A3" s="239" t="s">
        <v>313</v>
      </c>
      <c r="B3" s="240"/>
      <c r="C3" s="240"/>
      <c r="D3" s="240"/>
      <c r="E3" s="240"/>
      <c r="F3" s="240"/>
      <c r="G3" s="248"/>
    </row>
    <row r="4" spans="1:7" ht="14.45" x14ac:dyDescent="0.3">
      <c r="A4" s="36"/>
      <c r="B4" s="183">
        <v>2018</v>
      </c>
      <c r="C4" s="38">
        <v>43738</v>
      </c>
      <c r="D4" s="37"/>
      <c r="E4" s="37"/>
      <c r="F4" s="38">
        <v>43465</v>
      </c>
      <c r="G4" s="38">
        <v>43738</v>
      </c>
    </row>
    <row r="5" spans="1:7" ht="14.45" x14ac:dyDescent="0.3">
      <c r="A5" s="39" t="s">
        <v>2</v>
      </c>
      <c r="B5" s="40"/>
      <c r="C5" s="40"/>
      <c r="D5" s="25"/>
      <c r="E5" s="25" t="s">
        <v>1</v>
      </c>
      <c r="F5" s="24"/>
      <c r="G5" s="26"/>
    </row>
    <row r="6" spans="1:7" ht="14.45" x14ac:dyDescent="0.3">
      <c r="A6" s="39"/>
      <c r="B6" s="41"/>
      <c r="C6" s="41"/>
      <c r="D6" s="20"/>
      <c r="E6" s="231"/>
      <c r="F6" s="231"/>
      <c r="G6" s="249"/>
    </row>
    <row r="7" spans="1:7" ht="14.45" x14ac:dyDescent="0.3">
      <c r="A7" s="39" t="s">
        <v>79</v>
      </c>
      <c r="B7" s="44"/>
      <c r="C7" s="44"/>
      <c r="D7" s="20"/>
      <c r="E7" s="29" t="s">
        <v>80</v>
      </c>
      <c r="F7" s="29"/>
      <c r="G7" s="30"/>
    </row>
    <row r="8" spans="1:7" ht="14.45" x14ac:dyDescent="0.3">
      <c r="A8" s="42" t="s">
        <v>81</v>
      </c>
      <c r="B8" s="45"/>
      <c r="C8" s="45">
        <f>+Datos!O10</f>
        <v>7439769.6500000004</v>
      </c>
      <c r="D8" s="20"/>
      <c r="E8" s="31" t="s">
        <v>82</v>
      </c>
      <c r="F8" s="48"/>
      <c r="G8" s="49"/>
    </row>
    <row r="9" spans="1:7" ht="14.45" x14ac:dyDescent="0.3">
      <c r="A9" s="42" t="s">
        <v>83</v>
      </c>
      <c r="B9" s="45"/>
      <c r="C9" s="45">
        <f>+Datos!O11</f>
        <v>3000000</v>
      </c>
      <c r="D9" s="20"/>
      <c r="E9" s="31" t="s">
        <v>84</v>
      </c>
      <c r="F9" s="48"/>
      <c r="G9" s="49"/>
    </row>
    <row r="10" spans="1:7" x14ac:dyDescent="0.25">
      <c r="A10" s="42" t="s">
        <v>85</v>
      </c>
      <c r="B10" s="45"/>
      <c r="C10" s="45"/>
      <c r="D10" s="20"/>
      <c r="E10" s="31" t="s">
        <v>86</v>
      </c>
      <c r="F10" s="48"/>
      <c r="G10" s="49"/>
    </row>
    <row r="11" spans="1:7" x14ac:dyDescent="0.25">
      <c r="A11" s="42" t="s">
        <v>87</v>
      </c>
      <c r="B11" s="45"/>
      <c r="C11" s="45"/>
      <c r="D11" s="20"/>
      <c r="E11" s="31" t="s">
        <v>88</v>
      </c>
      <c r="F11" s="48"/>
      <c r="G11" s="49"/>
    </row>
    <row r="12" spans="1:7" ht="14.45" x14ac:dyDescent="0.3">
      <c r="A12" s="42" t="s">
        <v>89</v>
      </c>
      <c r="B12" s="45"/>
      <c r="C12" s="45"/>
      <c r="D12" s="20"/>
      <c r="E12" s="31" t="s">
        <v>90</v>
      </c>
      <c r="F12" s="48"/>
      <c r="G12" s="49"/>
    </row>
    <row r="13" spans="1:7" x14ac:dyDescent="0.25">
      <c r="A13" s="42" t="s">
        <v>91</v>
      </c>
      <c r="B13" s="45"/>
      <c r="C13" s="45"/>
      <c r="D13" s="20"/>
      <c r="E13" s="31" t="s">
        <v>92</v>
      </c>
      <c r="F13" s="48"/>
      <c r="G13" s="49"/>
    </row>
    <row r="14" spans="1:7" ht="14.45" x14ac:dyDescent="0.3">
      <c r="A14" s="42" t="s">
        <v>93</v>
      </c>
      <c r="B14" s="45"/>
      <c r="C14" s="45"/>
      <c r="D14" s="20"/>
      <c r="E14" s="31" t="s">
        <v>94</v>
      </c>
      <c r="F14" s="48"/>
      <c r="G14" s="49"/>
    </row>
    <row r="15" spans="1:7" ht="14.45" x14ac:dyDescent="0.3">
      <c r="A15" s="42"/>
      <c r="B15" s="45"/>
      <c r="C15" s="45"/>
      <c r="D15" s="25"/>
      <c r="E15" s="31" t="s">
        <v>95</v>
      </c>
      <c r="F15" s="48"/>
      <c r="G15" s="49">
        <f>+Datos!O16</f>
        <v>10000000</v>
      </c>
    </row>
    <row r="16" spans="1:7" ht="14.45" x14ac:dyDescent="0.3">
      <c r="A16" s="28" t="s">
        <v>96</v>
      </c>
      <c r="B16" s="46">
        <f>SUM(B8:B15)</f>
        <v>0</v>
      </c>
      <c r="C16" s="46">
        <f>SUM(C8:C15)</f>
        <v>10439769.65</v>
      </c>
      <c r="D16" s="20"/>
      <c r="E16" s="31"/>
      <c r="F16" s="48"/>
      <c r="G16" s="49"/>
    </row>
    <row r="17" spans="1:7" ht="14.45" x14ac:dyDescent="0.3">
      <c r="A17" s="28"/>
      <c r="B17" s="46"/>
      <c r="C17" s="46"/>
      <c r="D17" s="20"/>
      <c r="E17" s="32" t="s">
        <v>97</v>
      </c>
      <c r="F17" s="50">
        <f>SUM(F8:F15)</f>
        <v>0</v>
      </c>
      <c r="G17" s="56">
        <f>SUM(G8:G15)</f>
        <v>10000000</v>
      </c>
    </row>
    <row r="18" spans="1:7" x14ac:dyDescent="0.25">
      <c r="A18" s="39" t="s">
        <v>98</v>
      </c>
      <c r="B18" s="44"/>
      <c r="C18" s="44"/>
      <c r="D18" s="25"/>
      <c r="E18" s="32"/>
      <c r="F18" s="50"/>
      <c r="G18" s="51"/>
    </row>
    <row r="19" spans="1:7" x14ac:dyDescent="0.25">
      <c r="A19" s="42" t="s">
        <v>99</v>
      </c>
      <c r="B19" s="45"/>
      <c r="C19" s="45"/>
      <c r="D19" s="20"/>
      <c r="E19" s="29" t="s">
        <v>100</v>
      </c>
      <c r="F19" s="52"/>
      <c r="G19" s="53"/>
    </row>
    <row r="20" spans="1:7" x14ac:dyDescent="0.25">
      <c r="A20" s="42" t="s">
        <v>101</v>
      </c>
      <c r="B20" s="45"/>
      <c r="C20" s="45"/>
      <c r="D20" s="20"/>
      <c r="E20" s="31" t="s">
        <v>102</v>
      </c>
      <c r="F20" s="48"/>
      <c r="G20" s="49"/>
    </row>
    <row r="21" spans="1:7" x14ac:dyDescent="0.25">
      <c r="A21" s="42" t="s">
        <v>103</v>
      </c>
      <c r="B21" s="45"/>
      <c r="C21" s="45"/>
      <c r="D21" s="20"/>
      <c r="E21" s="31" t="s">
        <v>104</v>
      </c>
      <c r="F21" s="48"/>
      <c r="G21" s="49"/>
    </row>
    <row r="22" spans="1:7" x14ac:dyDescent="0.25">
      <c r="A22" s="42" t="s">
        <v>105</v>
      </c>
      <c r="B22" s="45"/>
      <c r="C22" s="45"/>
      <c r="D22" s="20"/>
      <c r="E22" s="31" t="s">
        <v>106</v>
      </c>
      <c r="F22" s="48"/>
      <c r="G22" s="49"/>
    </row>
    <row r="23" spans="1:7" x14ac:dyDescent="0.25">
      <c r="A23" s="42" t="s">
        <v>107</v>
      </c>
      <c r="B23" s="45"/>
      <c r="C23" s="45"/>
      <c r="D23" s="20"/>
      <c r="E23" s="31" t="s">
        <v>108</v>
      </c>
      <c r="F23" s="48"/>
      <c r="G23" s="49"/>
    </row>
    <row r="24" spans="1:7" ht="16.5" x14ac:dyDescent="0.25">
      <c r="A24" s="42" t="s">
        <v>109</v>
      </c>
      <c r="B24" s="45"/>
      <c r="C24" s="45"/>
      <c r="D24" s="20"/>
      <c r="E24" s="31" t="s">
        <v>110</v>
      </c>
      <c r="F24" s="48"/>
      <c r="G24" s="49"/>
    </row>
    <row r="25" spans="1:7" x14ac:dyDescent="0.25">
      <c r="A25" s="42" t="s">
        <v>111</v>
      </c>
      <c r="B25" s="45"/>
      <c r="C25" s="45"/>
      <c r="D25" s="20"/>
      <c r="E25" s="31" t="s">
        <v>112</v>
      </c>
      <c r="F25" s="48"/>
      <c r="G25" s="49"/>
    </row>
    <row r="26" spans="1:7" x14ac:dyDescent="0.25">
      <c r="A26" s="42" t="s">
        <v>113</v>
      </c>
      <c r="B26" s="45"/>
      <c r="C26" s="45"/>
      <c r="D26" s="20"/>
      <c r="E26" s="31"/>
      <c r="F26" s="48"/>
      <c r="G26" s="49"/>
    </row>
    <row r="27" spans="1:7" x14ac:dyDescent="0.25">
      <c r="A27" s="42"/>
      <c r="B27" s="45"/>
      <c r="C27" s="45"/>
      <c r="D27" s="20"/>
      <c r="E27" s="32" t="s">
        <v>114</v>
      </c>
      <c r="F27" s="50">
        <f>SUM(F20:F26)</f>
        <v>0</v>
      </c>
      <c r="G27" s="56">
        <f>SUM(G20:G26)</f>
        <v>0</v>
      </c>
    </row>
    <row r="28" spans="1:7" x14ac:dyDescent="0.25">
      <c r="A28" s="42" t="s">
        <v>115</v>
      </c>
      <c r="B28" s="45"/>
      <c r="C28" s="45"/>
      <c r="D28" s="20"/>
      <c r="E28" s="32"/>
      <c r="F28" s="50"/>
      <c r="G28" s="51"/>
    </row>
    <row r="29" spans="1:7" x14ac:dyDescent="0.25">
      <c r="A29" s="42"/>
      <c r="B29" s="45"/>
      <c r="C29" s="45"/>
      <c r="D29" s="20"/>
      <c r="E29" s="33" t="s">
        <v>116</v>
      </c>
      <c r="F29" s="54">
        <f>+F27+F17</f>
        <v>0</v>
      </c>
      <c r="G29" s="57">
        <f>+G27+G17</f>
        <v>10000000</v>
      </c>
    </row>
    <row r="30" spans="1:7" x14ac:dyDescent="0.25">
      <c r="A30" s="28" t="s">
        <v>117</v>
      </c>
      <c r="B30" s="46">
        <f>SUM(B19:B29)</f>
        <v>0</v>
      </c>
      <c r="C30" s="46">
        <f>SUM(C19:C29)</f>
        <v>0</v>
      </c>
      <c r="D30" s="20"/>
      <c r="E30" s="33"/>
      <c r="F30" s="54"/>
      <c r="G30" s="55"/>
    </row>
    <row r="31" spans="1:7" x14ac:dyDescent="0.25">
      <c r="A31" s="28"/>
      <c r="B31" s="46"/>
      <c r="C31" s="46"/>
      <c r="D31" s="20"/>
      <c r="E31" s="29" t="s">
        <v>118</v>
      </c>
      <c r="F31" s="52"/>
      <c r="G31" s="53"/>
    </row>
    <row r="32" spans="1:7" x14ac:dyDescent="0.25">
      <c r="A32" s="43" t="s">
        <v>119</v>
      </c>
      <c r="B32" s="47">
        <f>+B30+B16</f>
        <v>0</v>
      </c>
      <c r="C32" s="47">
        <f>+C30+C16</f>
        <v>10439769.65</v>
      </c>
      <c r="D32" s="20"/>
      <c r="E32" s="29"/>
      <c r="F32" s="52"/>
      <c r="G32" s="53"/>
    </row>
    <row r="33" spans="1:7" x14ac:dyDescent="0.25">
      <c r="A33" s="245"/>
      <c r="B33" s="246"/>
      <c r="C33" s="246"/>
      <c r="D33" s="20"/>
      <c r="E33" s="33" t="s">
        <v>120</v>
      </c>
      <c r="F33" s="54"/>
      <c r="G33" s="55"/>
    </row>
    <row r="34" spans="1:7" x14ac:dyDescent="0.25">
      <c r="A34" s="245"/>
      <c r="B34" s="246"/>
      <c r="C34" s="246"/>
      <c r="D34" s="20"/>
      <c r="E34" s="31" t="s">
        <v>59</v>
      </c>
      <c r="F34" s="48"/>
      <c r="G34" s="49"/>
    </row>
    <row r="35" spans="1:7" x14ac:dyDescent="0.25">
      <c r="A35" s="245"/>
      <c r="B35" s="246"/>
      <c r="C35" s="246"/>
      <c r="D35" s="20"/>
      <c r="E35" s="31" t="s">
        <v>121</v>
      </c>
      <c r="F35" s="48"/>
      <c r="G35" s="49"/>
    </row>
    <row r="36" spans="1:7" x14ac:dyDescent="0.25">
      <c r="A36" s="224"/>
      <c r="B36" s="225"/>
      <c r="C36" s="225"/>
      <c r="D36" s="20"/>
      <c r="E36" s="31" t="s">
        <v>122</v>
      </c>
      <c r="F36" s="48"/>
      <c r="G36" s="49"/>
    </row>
    <row r="37" spans="1:7" x14ac:dyDescent="0.25">
      <c r="A37" s="227"/>
      <c r="B37" s="228"/>
      <c r="C37" s="228"/>
      <c r="D37" s="25"/>
      <c r="E37" s="29"/>
      <c r="F37" s="52"/>
      <c r="G37" s="53"/>
    </row>
    <row r="38" spans="1:7" x14ac:dyDescent="0.25">
      <c r="A38" s="224"/>
      <c r="B38" s="225"/>
      <c r="C38" s="225"/>
      <c r="D38" s="20"/>
      <c r="E38" s="33" t="s">
        <v>123</v>
      </c>
      <c r="F38" s="54"/>
      <c r="G38" s="55"/>
    </row>
    <row r="39" spans="1:7" x14ac:dyDescent="0.25">
      <c r="A39" s="224"/>
      <c r="B39" s="225"/>
      <c r="C39" s="225"/>
      <c r="D39" s="20"/>
      <c r="E39" s="31" t="s">
        <v>124</v>
      </c>
      <c r="F39" s="48"/>
      <c r="G39" s="49">
        <f>+Actividades!G63</f>
        <v>439769.64999999991</v>
      </c>
    </row>
    <row r="40" spans="1:7" x14ac:dyDescent="0.25">
      <c r="A40" s="224"/>
      <c r="B40" s="225"/>
      <c r="C40" s="225"/>
      <c r="D40" s="20"/>
      <c r="E40" s="31" t="s">
        <v>125</v>
      </c>
      <c r="F40" s="48"/>
      <c r="G40" s="49"/>
    </row>
    <row r="41" spans="1:7" x14ac:dyDescent="0.25">
      <c r="A41" s="224"/>
      <c r="B41" s="225"/>
      <c r="C41" s="225"/>
      <c r="D41" s="20"/>
      <c r="E41" s="31" t="s">
        <v>126</v>
      </c>
      <c r="F41" s="48"/>
      <c r="G41" s="49"/>
    </row>
    <row r="42" spans="1:7" x14ac:dyDescent="0.25">
      <c r="A42" s="224"/>
      <c r="B42" s="225"/>
      <c r="C42" s="225"/>
      <c r="D42" s="20"/>
      <c r="E42" s="31" t="s">
        <v>127</v>
      </c>
      <c r="F42" s="48"/>
      <c r="G42" s="49"/>
    </row>
    <row r="43" spans="1:7" x14ac:dyDescent="0.25">
      <c r="A43" s="245"/>
      <c r="B43" s="246"/>
      <c r="C43" s="246"/>
      <c r="D43" s="20"/>
      <c r="E43" s="31" t="s">
        <v>128</v>
      </c>
      <c r="F43" s="48"/>
      <c r="G43" s="49"/>
    </row>
    <row r="44" spans="1:7" x14ac:dyDescent="0.25">
      <c r="A44" s="227"/>
      <c r="B44" s="228"/>
      <c r="C44" s="228"/>
      <c r="D44" s="25"/>
      <c r="E44" s="29"/>
      <c r="F44" s="52"/>
      <c r="G44" s="53"/>
    </row>
    <row r="45" spans="1:7" ht="16.5" x14ac:dyDescent="0.25">
      <c r="A45" s="245"/>
      <c r="B45" s="246"/>
      <c r="C45" s="246"/>
      <c r="D45" s="20"/>
      <c r="E45" s="33" t="s">
        <v>129</v>
      </c>
      <c r="F45" s="54"/>
      <c r="G45" s="55"/>
    </row>
    <row r="46" spans="1:7" x14ac:dyDescent="0.25">
      <c r="A46" s="245"/>
      <c r="B46" s="246"/>
      <c r="C46" s="246"/>
      <c r="D46" s="20"/>
      <c r="E46" s="31" t="s">
        <v>130</v>
      </c>
      <c r="F46" s="48"/>
      <c r="G46" s="49"/>
    </row>
    <row r="47" spans="1:7" x14ac:dyDescent="0.25">
      <c r="A47" s="224"/>
      <c r="B47" s="225"/>
      <c r="C47" s="225"/>
      <c r="D47" s="20"/>
      <c r="E47" s="31" t="s">
        <v>131</v>
      </c>
      <c r="F47" s="48"/>
      <c r="G47" s="49"/>
    </row>
    <row r="48" spans="1:7" x14ac:dyDescent="0.25">
      <c r="A48" s="227"/>
      <c r="B48" s="228"/>
      <c r="C48" s="228"/>
      <c r="D48" s="25"/>
      <c r="E48" s="29"/>
      <c r="F48" s="52"/>
      <c r="G48" s="53"/>
    </row>
    <row r="49" spans="1:7" x14ac:dyDescent="0.25">
      <c r="A49" s="224"/>
      <c r="B49" s="225"/>
      <c r="C49" s="225"/>
      <c r="D49" s="20"/>
      <c r="E49" s="32" t="s">
        <v>132</v>
      </c>
      <c r="F49" s="50">
        <f>SUM(F34:F48)</f>
        <v>0</v>
      </c>
      <c r="G49" s="56">
        <f>SUM(G34:G48)</f>
        <v>439769.64999999991</v>
      </c>
    </row>
    <row r="50" spans="1:7" x14ac:dyDescent="0.25">
      <c r="A50" s="227"/>
      <c r="B50" s="228"/>
      <c r="C50" s="228"/>
      <c r="D50" s="25"/>
      <c r="E50" s="29"/>
      <c r="F50" s="52"/>
      <c r="G50" s="58"/>
    </row>
    <row r="51" spans="1:7" x14ac:dyDescent="0.25">
      <c r="A51" s="227"/>
      <c r="B51" s="228"/>
      <c r="C51" s="228"/>
      <c r="D51" s="20"/>
      <c r="E51" s="33" t="s">
        <v>133</v>
      </c>
      <c r="F51" s="54">
        <f>+F49+F29</f>
        <v>0</v>
      </c>
      <c r="G51" s="57">
        <f>+G49+G29</f>
        <v>10439769.65</v>
      </c>
    </row>
    <row r="52" spans="1:7" ht="15.75" thickBot="1" x14ac:dyDescent="0.3">
      <c r="A52" s="243"/>
      <c r="B52" s="244"/>
      <c r="C52" s="244"/>
      <c r="D52" s="27"/>
      <c r="E52" s="34"/>
      <c r="F52" s="34"/>
      <c r="G52" s="35"/>
    </row>
    <row r="55" spans="1:7" x14ac:dyDescent="0.25">
      <c r="A55" t="s">
        <v>319</v>
      </c>
    </row>
  </sheetData>
  <mergeCells count="24">
    <mergeCell ref="A33:C33"/>
    <mergeCell ref="A34:C34"/>
    <mergeCell ref="A1:G1"/>
    <mergeCell ref="A2:G2"/>
    <mergeCell ref="A3:G3"/>
    <mergeCell ref="E6:G6"/>
    <mergeCell ref="A38:C38"/>
    <mergeCell ref="A39:C39"/>
    <mergeCell ref="A40:C40"/>
    <mergeCell ref="A35:C35"/>
    <mergeCell ref="A36:C36"/>
    <mergeCell ref="A37:C37"/>
    <mergeCell ref="A44:C44"/>
    <mergeCell ref="A45:C45"/>
    <mergeCell ref="A46:C46"/>
    <mergeCell ref="A41:C41"/>
    <mergeCell ref="A42:C42"/>
    <mergeCell ref="A43:C43"/>
    <mergeCell ref="A50:C50"/>
    <mergeCell ref="A51:C51"/>
    <mergeCell ref="A52:C52"/>
    <mergeCell ref="A47:C47"/>
    <mergeCell ref="A48:C48"/>
    <mergeCell ref="A49:C4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opLeftCell="A23" workbookViewId="0">
      <selection activeCell="A43" sqref="A43:G43"/>
    </sheetView>
  </sheetViews>
  <sheetFormatPr baseColWidth="10" defaultRowHeight="15" x14ac:dyDescent="0.25"/>
  <cols>
    <col min="1" max="1" width="42.42578125" customWidth="1"/>
    <col min="2" max="2" width="19.7109375" customWidth="1"/>
    <col min="3" max="3" width="17.28515625" customWidth="1"/>
    <col min="4" max="4" width="23.140625" customWidth="1"/>
    <col min="5" max="5" width="26.28515625" customWidth="1"/>
  </cols>
  <sheetData>
    <row r="1" spans="1:7" ht="14.45" x14ac:dyDescent="0.3">
      <c r="A1" s="233" t="s">
        <v>172</v>
      </c>
      <c r="B1" s="234"/>
      <c r="C1" s="234"/>
      <c r="D1" s="234"/>
      <c r="E1" s="234"/>
      <c r="F1" s="234"/>
      <c r="G1" s="235"/>
    </row>
    <row r="2" spans="1:7" x14ac:dyDescent="0.25">
      <c r="A2" s="250" t="s">
        <v>177</v>
      </c>
      <c r="B2" s="251"/>
      <c r="C2" s="251"/>
      <c r="D2" s="251"/>
      <c r="E2" s="251"/>
      <c r="F2" s="252"/>
    </row>
    <row r="3" spans="1:7" thickBot="1" x14ac:dyDescent="0.35">
      <c r="A3" s="239" t="s">
        <v>314</v>
      </c>
      <c r="B3" s="240"/>
      <c r="C3" s="240"/>
      <c r="D3" s="240"/>
      <c r="E3" s="240"/>
      <c r="F3" s="240"/>
      <c r="G3" s="241"/>
    </row>
    <row r="4" spans="1:7" ht="25.5" thickBot="1" x14ac:dyDescent="0.3">
      <c r="A4" s="109" t="s">
        <v>178</v>
      </c>
      <c r="B4" s="110" t="s">
        <v>179</v>
      </c>
      <c r="C4" s="110" t="s">
        <v>180</v>
      </c>
      <c r="D4" s="110" t="s">
        <v>181</v>
      </c>
      <c r="E4" s="133" t="s">
        <v>182</v>
      </c>
      <c r="F4" s="111" t="s">
        <v>183</v>
      </c>
    </row>
    <row r="5" spans="1:7" ht="14.45" x14ac:dyDescent="0.3">
      <c r="A5" s="112"/>
      <c r="B5" s="159"/>
      <c r="C5" s="159"/>
      <c r="D5" s="159"/>
      <c r="E5" s="160"/>
      <c r="F5" s="160"/>
    </row>
    <row r="6" spans="1:7" x14ac:dyDescent="0.25">
      <c r="A6" s="112" t="s">
        <v>303</v>
      </c>
      <c r="B6" s="159">
        <f>SUM(B7:B9)</f>
        <v>0</v>
      </c>
      <c r="C6" s="159"/>
      <c r="D6" s="159"/>
      <c r="E6" s="160"/>
      <c r="F6" s="160">
        <f>SUM(B6:E6)</f>
        <v>0</v>
      </c>
    </row>
    <row r="7" spans="1:7" ht="14.45" x14ac:dyDescent="0.3">
      <c r="A7" s="113" t="s">
        <v>59</v>
      </c>
      <c r="B7" s="155"/>
      <c r="C7" s="155"/>
      <c r="D7" s="155"/>
      <c r="E7" s="161"/>
      <c r="F7" s="160">
        <f t="shared" ref="F7:F40" si="0">SUM(B7:E7)</f>
        <v>0</v>
      </c>
    </row>
    <row r="8" spans="1:7" ht="14.45" x14ac:dyDescent="0.3">
      <c r="A8" s="113" t="s">
        <v>121</v>
      </c>
      <c r="B8" s="155"/>
      <c r="C8" s="155"/>
      <c r="D8" s="155"/>
      <c r="E8" s="161"/>
      <c r="F8" s="160">
        <f t="shared" si="0"/>
        <v>0</v>
      </c>
    </row>
    <row r="9" spans="1:7" x14ac:dyDescent="0.25">
      <c r="A9" s="113" t="s">
        <v>122</v>
      </c>
      <c r="B9" s="155"/>
      <c r="C9" s="155"/>
      <c r="D9" s="155"/>
      <c r="E9" s="161"/>
      <c r="F9" s="160">
        <f t="shared" si="0"/>
        <v>0</v>
      </c>
    </row>
    <row r="10" spans="1:7" ht="14.45" x14ac:dyDescent="0.3">
      <c r="A10" s="112"/>
      <c r="B10" s="162"/>
      <c r="C10" s="162"/>
      <c r="D10" s="162"/>
      <c r="E10" s="163"/>
      <c r="F10" s="160">
        <f t="shared" si="0"/>
        <v>0</v>
      </c>
    </row>
    <row r="11" spans="1:7" x14ac:dyDescent="0.25">
      <c r="A11" s="112" t="s">
        <v>304</v>
      </c>
      <c r="B11" s="159"/>
      <c r="C11" s="159">
        <f>SUM(C12:C16)</f>
        <v>0</v>
      </c>
      <c r="D11" s="159">
        <f>+D12</f>
        <v>0</v>
      </c>
      <c r="E11" s="160"/>
      <c r="F11" s="160">
        <f t="shared" si="0"/>
        <v>0</v>
      </c>
    </row>
    <row r="12" spans="1:7" ht="14.45" x14ac:dyDescent="0.3">
      <c r="A12" s="113" t="s">
        <v>77</v>
      </c>
      <c r="B12" s="155"/>
      <c r="C12" s="155">
        <v>0</v>
      </c>
      <c r="D12" s="155">
        <v>0</v>
      </c>
      <c r="E12" s="161"/>
      <c r="F12" s="160">
        <f t="shared" si="0"/>
        <v>0</v>
      </c>
    </row>
    <row r="13" spans="1:7" ht="14.45" x14ac:dyDescent="0.3">
      <c r="A13" s="113" t="s">
        <v>125</v>
      </c>
      <c r="B13" s="155"/>
      <c r="C13" s="155"/>
      <c r="D13" s="155"/>
      <c r="E13" s="161"/>
      <c r="F13" s="160">
        <f t="shared" si="0"/>
        <v>0</v>
      </c>
    </row>
    <row r="14" spans="1:7" x14ac:dyDescent="0.25">
      <c r="A14" s="113" t="s">
        <v>126</v>
      </c>
      <c r="B14" s="155"/>
      <c r="C14" s="155"/>
      <c r="D14" s="155"/>
      <c r="E14" s="161"/>
      <c r="F14" s="160">
        <f t="shared" si="0"/>
        <v>0</v>
      </c>
    </row>
    <row r="15" spans="1:7" ht="14.45" x14ac:dyDescent="0.3">
      <c r="A15" s="113" t="s">
        <v>127</v>
      </c>
      <c r="B15" s="155"/>
      <c r="C15" s="155"/>
      <c r="D15" s="155"/>
      <c r="E15" s="161"/>
      <c r="F15" s="160">
        <f t="shared" si="0"/>
        <v>0</v>
      </c>
    </row>
    <row r="16" spans="1:7" ht="14.45" x14ac:dyDescent="0.3">
      <c r="A16" s="113" t="s">
        <v>128</v>
      </c>
      <c r="B16" s="155"/>
      <c r="C16" s="155"/>
      <c r="D16" s="155"/>
      <c r="E16" s="164"/>
      <c r="F16" s="160">
        <f t="shared" si="0"/>
        <v>0</v>
      </c>
    </row>
    <row r="17" spans="1:6" x14ac:dyDescent="0.25">
      <c r="A17" s="174"/>
      <c r="B17" s="175"/>
      <c r="C17" s="175"/>
      <c r="D17" s="175"/>
      <c r="E17" s="176"/>
      <c r="F17" s="177"/>
    </row>
    <row r="18" spans="1:6" ht="16.5" x14ac:dyDescent="0.25">
      <c r="A18" s="156" t="s">
        <v>305</v>
      </c>
      <c r="B18" s="165"/>
      <c r="C18" s="166"/>
      <c r="D18" s="166"/>
      <c r="E18" s="167">
        <f>+E19+E20</f>
        <v>0</v>
      </c>
      <c r="F18" s="160">
        <f t="shared" si="0"/>
        <v>0</v>
      </c>
    </row>
    <row r="19" spans="1:6" x14ac:dyDescent="0.25">
      <c r="A19" s="157" t="s">
        <v>130</v>
      </c>
      <c r="B19" s="165"/>
      <c r="C19" s="168"/>
      <c r="D19" s="168"/>
      <c r="E19" s="169"/>
      <c r="F19" s="160">
        <f t="shared" si="0"/>
        <v>0</v>
      </c>
    </row>
    <row r="20" spans="1:6" x14ac:dyDescent="0.25">
      <c r="A20" s="157" t="s">
        <v>131</v>
      </c>
      <c r="B20" s="165"/>
      <c r="C20" s="168"/>
      <c r="D20" s="168"/>
      <c r="E20" s="169"/>
      <c r="F20" s="160">
        <f t="shared" si="0"/>
        <v>0</v>
      </c>
    </row>
    <row r="21" spans="1:6" x14ac:dyDescent="0.25">
      <c r="A21" s="174"/>
      <c r="B21" s="178"/>
      <c r="C21" s="178"/>
      <c r="D21" s="179"/>
      <c r="E21" s="176"/>
      <c r="F21" s="180"/>
    </row>
    <row r="22" spans="1:6" x14ac:dyDescent="0.25">
      <c r="A22" s="158" t="s">
        <v>306</v>
      </c>
      <c r="B22" s="166">
        <f>+B6</f>
        <v>0</v>
      </c>
      <c r="C22" s="166">
        <f>+C11</f>
        <v>0</v>
      </c>
      <c r="D22" s="166">
        <f>+D11</f>
        <v>0</v>
      </c>
      <c r="E22" s="167">
        <f>+E18</f>
        <v>0</v>
      </c>
      <c r="F22" s="160">
        <f t="shared" si="0"/>
        <v>0</v>
      </c>
    </row>
    <row r="23" spans="1:6" x14ac:dyDescent="0.25">
      <c r="A23" s="174"/>
      <c r="B23" s="178"/>
      <c r="C23" s="178"/>
      <c r="D23" s="178"/>
      <c r="E23" s="177"/>
      <c r="F23" s="177"/>
    </row>
    <row r="24" spans="1:6" ht="16.5" x14ac:dyDescent="0.25">
      <c r="A24" s="156" t="s">
        <v>307</v>
      </c>
      <c r="B24" s="166">
        <f>SUM(B25:B27)</f>
        <v>0</v>
      </c>
      <c r="C24" s="166"/>
      <c r="D24" s="166"/>
      <c r="E24" s="160"/>
      <c r="F24" s="160">
        <f t="shared" si="0"/>
        <v>0</v>
      </c>
    </row>
    <row r="25" spans="1:6" x14ac:dyDescent="0.25">
      <c r="A25" s="113" t="s">
        <v>59</v>
      </c>
      <c r="B25" s="155"/>
      <c r="C25" s="155"/>
      <c r="D25" s="155"/>
      <c r="E25" s="161"/>
      <c r="F25" s="160">
        <f t="shared" si="0"/>
        <v>0</v>
      </c>
    </row>
    <row r="26" spans="1:6" x14ac:dyDescent="0.25">
      <c r="A26" s="113" t="s">
        <v>121</v>
      </c>
      <c r="B26" s="155"/>
      <c r="C26" s="155"/>
      <c r="D26" s="155"/>
      <c r="E26" s="161"/>
      <c r="F26" s="160">
        <f t="shared" si="0"/>
        <v>0</v>
      </c>
    </row>
    <row r="27" spans="1:6" x14ac:dyDescent="0.25">
      <c r="A27" s="113" t="s">
        <v>122</v>
      </c>
      <c r="B27" s="155"/>
      <c r="C27" s="155"/>
      <c r="D27" s="155"/>
      <c r="E27" s="161"/>
      <c r="F27" s="160">
        <f t="shared" si="0"/>
        <v>0</v>
      </c>
    </row>
    <row r="28" spans="1:6" x14ac:dyDescent="0.25">
      <c r="A28" s="181"/>
      <c r="B28" s="182"/>
      <c r="C28" s="182"/>
      <c r="D28" s="182"/>
      <c r="E28" s="177"/>
      <c r="F28" s="177"/>
    </row>
    <row r="29" spans="1:6" ht="16.5" x14ac:dyDescent="0.25">
      <c r="A29" s="112" t="s">
        <v>308</v>
      </c>
      <c r="B29" s="159"/>
      <c r="C29" s="159">
        <f>+C31</f>
        <v>0</v>
      </c>
      <c r="D29" s="159">
        <f>SUM(D30:D34)</f>
        <v>439769.64999999991</v>
      </c>
      <c r="E29" s="160"/>
      <c r="F29" s="160">
        <f t="shared" si="0"/>
        <v>439769.64999999991</v>
      </c>
    </row>
    <row r="30" spans="1:6" x14ac:dyDescent="0.25">
      <c r="A30" s="113" t="s">
        <v>77</v>
      </c>
      <c r="B30" s="155"/>
      <c r="C30" s="155"/>
      <c r="D30" s="155">
        <f>+Actividades!G63</f>
        <v>439769.64999999991</v>
      </c>
      <c r="E30" s="161"/>
      <c r="F30" s="160">
        <f t="shared" si="0"/>
        <v>439769.64999999991</v>
      </c>
    </row>
    <row r="31" spans="1:6" x14ac:dyDescent="0.25">
      <c r="A31" s="113" t="s">
        <v>125</v>
      </c>
      <c r="B31" s="155"/>
      <c r="C31" s="155"/>
      <c r="D31" s="155">
        <v>0</v>
      </c>
      <c r="E31" s="161"/>
      <c r="F31" s="160">
        <f t="shared" si="0"/>
        <v>0</v>
      </c>
    </row>
    <row r="32" spans="1:6" x14ac:dyDescent="0.25">
      <c r="A32" s="113" t="s">
        <v>126</v>
      </c>
      <c r="B32" s="155"/>
      <c r="C32" s="155"/>
      <c r="D32" s="155"/>
      <c r="E32" s="161"/>
      <c r="F32" s="160">
        <f t="shared" si="0"/>
        <v>0</v>
      </c>
    </row>
    <row r="33" spans="1:6" x14ac:dyDescent="0.25">
      <c r="A33" s="157" t="s">
        <v>127</v>
      </c>
      <c r="B33" s="172"/>
      <c r="C33" s="172"/>
      <c r="D33" s="172"/>
      <c r="E33" s="164"/>
      <c r="F33" s="160">
        <f t="shared" si="0"/>
        <v>0</v>
      </c>
    </row>
    <row r="34" spans="1:6" x14ac:dyDescent="0.25">
      <c r="A34" s="157" t="s">
        <v>128</v>
      </c>
      <c r="B34" s="168"/>
      <c r="C34" s="168"/>
      <c r="D34" s="168"/>
      <c r="E34" s="169"/>
      <c r="F34" s="160">
        <f t="shared" si="0"/>
        <v>0</v>
      </c>
    </row>
    <row r="35" spans="1:6" x14ac:dyDescent="0.25">
      <c r="A35" s="174"/>
      <c r="B35" s="178"/>
      <c r="C35" s="178"/>
      <c r="D35" s="178"/>
      <c r="E35" s="176"/>
      <c r="F35" s="177"/>
    </row>
    <row r="36" spans="1:6" ht="16.5" x14ac:dyDescent="0.25">
      <c r="A36" s="156" t="s">
        <v>309</v>
      </c>
      <c r="B36" s="166"/>
      <c r="C36" s="166"/>
      <c r="D36" s="166"/>
      <c r="E36" s="167">
        <f>+E37+E38</f>
        <v>0</v>
      </c>
      <c r="F36" s="160">
        <f t="shared" si="0"/>
        <v>0</v>
      </c>
    </row>
    <row r="37" spans="1:6" x14ac:dyDescent="0.25">
      <c r="A37" s="157" t="s">
        <v>130</v>
      </c>
      <c r="B37" s="168"/>
      <c r="C37" s="168"/>
      <c r="D37" s="168"/>
      <c r="E37" s="169"/>
      <c r="F37" s="160">
        <f t="shared" si="0"/>
        <v>0</v>
      </c>
    </row>
    <row r="38" spans="1:6" x14ac:dyDescent="0.25">
      <c r="A38" s="157" t="s">
        <v>131</v>
      </c>
      <c r="B38" s="168"/>
      <c r="C38" s="168"/>
      <c r="D38" s="168"/>
      <c r="E38" s="169"/>
      <c r="F38" s="160">
        <f t="shared" si="0"/>
        <v>0</v>
      </c>
    </row>
    <row r="39" spans="1:6" x14ac:dyDescent="0.25">
      <c r="A39" s="181"/>
      <c r="B39" s="182"/>
      <c r="C39" s="182"/>
      <c r="D39" s="182"/>
      <c r="E39" s="177"/>
      <c r="F39" s="180"/>
    </row>
    <row r="40" spans="1:6" ht="15.75" thickBot="1" x14ac:dyDescent="0.3">
      <c r="A40" s="114" t="s">
        <v>310</v>
      </c>
      <c r="B40" s="170">
        <f>+B22+B24</f>
        <v>0</v>
      </c>
      <c r="C40" s="170">
        <f>+C22+C29</f>
        <v>0</v>
      </c>
      <c r="D40" s="170">
        <f>+D22+D29</f>
        <v>439769.64999999991</v>
      </c>
      <c r="E40" s="171">
        <f>+E22+E36</f>
        <v>0</v>
      </c>
      <c r="F40" s="173">
        <f t="shared" si="0"/>
        <v>439769.64999999991</v>
      </c>
    </row>
    <row r="43" spans="1:6" x14ac:dyDescent="0.25">
      <c r="A43" t="s">
        <v>319</v>
      </c>
    </row>
  </sheetData>
  <mergeCells count="3">
    <mergeCell ref="A2:F2"/>
    <mergeCell ref="A1:G1"/>
    <mergeCell ref="A3:G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opLeftCell="A47" workbookViewId="0">
      <selection activeCell="A64" sqref="A64:G64"/>
    </sheetView>
  </sheetViews>
  <sheetFormatPr baseColWidth="10" defaultRowHeight="15" x14ac:dyDescent="0.25"/>
  <cols>
    <col min="1" max="1" width="53.5703125" customWidth="1"/>
    <col min="2" max="2" width="16.5703125" customWidth="1"/>
    <col min="3" max="3" width="18.7109375" customWidth="1"/>
    <col min="4" max="4" width="12.42578125" bestFit="1" customWidth="1"/>
  </cols>
  <sheetData>
    <row r="1" spans="1:7" x14ac:dyDescent="0.25">
      <c r="A1" s="233" t="s">
        <v>184</v>
      </c>
      <c r="B1" s="234"/>
      <c r="C1" s="234"/>
      <c r="D1" s="234"/>
      <c r="E1" s="234"/>
      <c r="F1" s="234"/>
      <c r="G1" s="235"/>
    </row>
    <row r="2" spans="1:7" x14ac:dyDescent="0.25">
      <c r="A2" s="236" t="s">
        <v>184</v>
      </c>
      <c r="B2" s="237"/>
      <c r="C2" s="247"/>
    </row>
    <row r="3" spans="1:7" thickBot="1" x14ac:dyDescent="0.35">
      <c r="A3" s="239" t="s">
        <v>315</v>
      </c>
      <c r="B3" s="240"/>
      <c r="C3" s="248"/>
    </row>
    <row r="4" spans="1:7" x14ac:dyDescent="0.25">
      <c r="A4" s="115"/>
      <c r="B4" s="116" t="s">
        <v>185</v>
      </c>
      <c r="C4" s="117" t="s">
        <v>186</v>
      </c>
    </row>
    <row r="5" spans="1:7" ht="14.45" x14ac:dyDescent="0.3">
      <c r="A5" s="115" t="s">
        <v>2</v>
      </c>
      <c r="B5" s="118"/>
      <c r="C5" s="184"/>
      <c r="D5" s="185"/>
    </row>
    <row r="6" spans="1:7" ht="14.45" x14ac:dyDescent="0.3">
      <c r="A6" s="120" t="s">
        <v>79</v>
      </c>
      <c r="B6" s="189">
        <f>SUM(B7:B13)</f>
        <v>0</v>
      </c>
      <c r="C6" s="189">
        <f>SUM(C7:C13)</f>
        <v>10439769.65</v>
      </c>
      <c r="D6" s="185"/>
    </row>
    <row r="7" spans="1:7" ht="14.45" x14ac:dyDescent="0.3">
      <c r="A7" s="121" t="s">
        <v>81</v>
      </c>
      <c r="B7" s="91"/>
      <c r="C7" s="189">
        <f>+'Saldos Ctas'!C22</f>
        <v>7439769.6500000004</v>
      </c>
      <c r="D7" s="185"/>
    </row>
    <row r="8" spans="1:7" ht="14.45" x14ac:dyDescent="0.3">
      <c r="A8" s="121" t="s">
        <v>83</v>
      </c>
      <c r="B8" s="190"/>
      <c r="C8" s="190">
        <f>+'Saldos Ctas'!G21</f>
        <v>3000000</v>
      </c>
      <c r="D8" s="185"/>
    </row>
    <row r="9" spans="1:7" ht="14.45" x14ac:dyDescent="0.3">
      <c r="A9" s="121" t="s">
        <v>85</v>
      </c>
      <c r="B9" s="189"/>
      <c r="C9" s="190"/>
      <c r="D9" s="185"/>
    </row>
    <row r="10" spans="1:7" ht="14.45" x14ac:dyDescent="0.3">
      <c r="A10" s="121" t="s">
        <v>87</v>
      </c>
      <c r="B10" s="189"/>
      <c r="C10" s="190"/>
      <c r="D10" s="185"/>
    </row>
    <row r="11" spans="1:7" ht="14.45" x14ac:dyDescent="0.3">
      <c r="A11" s="121" t="s">
        <v>89</v>
      </c>
      <c r="B11" s="189"/>
      <c r="C11" s="190"/>
      <c r="D11" s="185"/>
    </row>
    <row r="12" spans="1:7" x14ac:dyDescent="0.25">
      <c r="A12" s="121" t="s">
        <v>91</v>
      </c>
      <c r="B12" s="189"/>
      <c r="C12" s="190"/>
      <c r="D12" s="185"/>
    </row>
    <row r="13" spans="1:7" ht="14.45" x14ac:dyDescent="0.3">
      <c r="A13" s="121" t="s">
        <v>93</v>
      </c>
      <c r="B13" s="189"/>
      <c r="C13" s="190"/>
      <c r="D13" s="185"/>
    </row>
    <row r="14" spans="1:7" ht="14.45" x14ac:dyDescent="0.3">
      <c r="A14" s="115"/>
      <c r="B14" s="189"/>
      <c r="C14" s="190"/>
      <c r="D14" s="185"/>
    </row>
    <row r="15" spans="1:7" ht="14.45" x14ac:dyDescent="0.3">
      <c r="A15" s="120" t="s">
        <v>98</v>
      </c>
      <c r="B15" s="191">
        <f>SUM(B16:B24)</f>
        <v>0</v>
      </c>
      <c r="C15" s="191">
        <f>SUM(C16:C24)</f>
        <v>0</v>
      </c>
      <c r="D15" s="185"/>
    </row>
    <row r="16" spans="1:7" ht="14.45" x14ac:dyDescent="0.3">
      <c r="A16" s="121" t="s">
        <v>99</v>
      </c>
      <c r="B16" s="189"/>
      <c r="C16" s="190"/>
      <c r="D16" s="185"/>
    </row>
    <row r="17" spans="1:4" ht="14.45" x14ac:dyDescent="0.3">
      <c r="A17" s="121" t="s">
        <v>101</v>
      </c>
      <c r="B17" s="189"/>
      <c r="C17" s="190"/>
      <c r="D17" s="185"/>
    </row>
    <row r="18" spans="1:4" x14ac:dyDescent="0.25">
      <c r="A18" s="121" t="s">
        <v>103</v>
      </c>
      <c r="B18" s="189"/>
      <c r="C18" s="192"/>
    </row>
    <row r="19" spans="1:4" x14ac:dyDescent="0.25">
      <c r="A19" s="121" t="s">
        <v>105</v>
      </c>
      <c r="B19" s="189"/>
      <c r="C19" s="192"/>
    </row>
    <row r="20" spans="1:4" x14ac:dyDescent="0.25">
      <c r="A20" s="121" t="s">
        <v>107</v>
      </c>
      <c r="B20" s="189"/>
      <c r="C20" s="192"/>
    </row>
    <row r="21" spans="1:4" x14ac:dyDescent="0.25">
      <c r="A21" s="121" t="s">
        <v>109</v>
      </c>
      <c r="B21" s="189"/>
      <c r="C21" s="192"/>
    </row>
    <row r="22" spans="1:4" x14ac:dyDescent="0.25">
      <c r="A22" s="121" t="s">
        <v>111</v>
      </c>
      <c r="B22" s="189"/>
      <c r="C22" s="192"/>
    </row>
    <row r="23" spans="1:4" x14ac:dyDescent="0.25">
      <c r="A23" s="121" t="s">
        <v>113</v>
      </c>
      <c r="B23" s="189"/>
      <c r="C23" s="192"/>
    </row>
    <row r="24" spans="1:4" x14ac:dyDescent="0.25">
      <c r="A24" s="121" t="s">
        <v>115</v>
      </c>
      <c r="B24" s="189"/>
      <c r="C24" s="192"/>
    </row>
    <row r="25" spans="1:4" x14ac:dyDescent="0.25">
      <c r="A25" s="115"/>
      <c r="B25" s="189"/>
      <c r="C25" s="190"/>
      <c r="D25" s="185"/>
    </row>
    <row r="26" spans="1:4" x14ac:dyDescent="0.25">
      <c r="A26" s="115" t="s">
        <v>1</v>
      </c>
      <c r="B26" s="189"/>
      <c r="C26" s="190"/>
      <c r="D26" s="185"/>
    </row>
    <row r="27" spans="1:4" x14ac:dyDescent="0.25">
      <c r="A27" s="120" t="s">
        <v>80</v>
      </c>
      <c r="B27" s="191">
        <f>SUM(B28:B35)</f>
        <v>10000000</v>
      </c>
      <c r="C27" s="191">
        <f>SUM(C28:C35)</f>
        <v>0</v>
      </c>
      <c r="D27" s="185"/>
    </row>
    <row r="28" spans="1:4" x14ac:dyDescent="0.25">
      <c r="A28" s="121" t="s">
        <v>82</v>
      </c>
      <c r="B28" s="189"/>
      <c r="C28" s="190"/>
      <c r="D28" s="185"/>
    </row>
    <row r="29" spans="1:4" x14ac:dyDescent="0.25">
      <c r="A29" s="121" t="s">
        <v>84</v>
      </c>
      <c r="B29" s="189">
        <v>10000000</v>
      </c>
      <c r="C29" s="190"/>
      <c r="D29" s="185"/>
    </row>
    <row r="30" spans="1:4" x14ac:dyDescent="0.25">
      <c r="A30" s="121" t="s">
        <v>86</v>
      </c>
      <c r="B30" s="189"/>
      <c r="C30" s="190"/>
      <c r="D30" s="185"/>
    </row>
    <row r="31" spans="1:4" x14ac:dyDescent="0.25">
      <c r="A31" s="121" t="s">
        <v>88</v>
      </c>
      <c r="B31" s="189"/>
      <c r="C31" s="192"/>
    </row>
    <row r="32" spans="1:4" x14ac:dyDescent="0.25">
      <c r="A32" s="121" t="s">
        <v>90</v>
      </c>
      <c r="B32" s="189"/>
      <c r="C32" s="192"/>
    </row>
    <row r="33" spans="1:4" x14ac:dyDescent="0.25">
      <c r="A33" s="121" t="s">
        <v>92</v>
      </c>
      <c r="B33" s="189"/>
      <c r="C33" s="192"/>
    </row>
    <row r="34" spans="1:4" x14ac:dyDescent="0.25">
      <c r="A34" s="121" t="s">
        <v>94</v>
      </c>
      <c r="B34" s="189"/>
      <c r="C34" s="190"/>
      <c r="D34" s="185"/>
    </row>
    <row r="35" spans="1:4" x14ac:dyDescent="0.25">
      <c r="A35" s="121" t="s">
        <v>95</v>
      </c>
      <c r="B35" s="189"/>
      <c r="C35" s="190"/>
      <c r="D35" s="185"/>
    </row>
    <row r="36" spans="1:4" x14ac:dyDescent="0.25">
      <c r="A36" s="115"/>
      <c r="B36" s="189"/>
      <c r="C36" s="190"/>
      <c r="D36" s="185"/>
    </row>
    <row r="37" spans="1:4" x14ac:dyDescent="0.25">
      <c r="A37" s="120" t="s">
        <v>100</v>
      </c>
      <c r="B37" s="191">
        <f>SUM(B38:B43)</f>
        <v>0</v>
      </c>
      <c r="C37" s="191">
        <f>SUM(C38:C43)</f>
        <v>0</v>
      </c>
      <c r="D37" s="185"/>
    </row>
    <row r="38" spans="1:4" x14ac:dyDescent="0.25">
      <c r="A38" s="121" t="s">
        <v>102</v>
      </c>
      <c r="B38" s="189"/>
      <c r="C38" s="190"/>
      <c r="D38" s="185"/>
    </row>
    <row r="39" spans="1:4" x14ac:dyDescent="0.25">
      <c r="A39" s="121" t="s">
        <v>104</v>
      </c>
      <c r="B39" s="189"/>
      <c r="C39" s="190"/>
      <c r="D39" s="185"/>
    </row>
    <row r="40" spans="1:4" x14ac:dyDescent="0.25">
      <c r="A40" s="121" t="s">
        <v>106</v>
      </c>
      <c r="B40" s="189"/>
      <c r="C40" s="190"/>
      <c r="D40" s="185"/>
    </row>
    <row r="41" spans="1:4" x14ac:dyDescent="0.25">
      <c r="A41" s="121" t="s">
        <v>108</v>
      </c>
      <c r="B41" s="189"/>
      <c r="C41" s="190"/>
      <c r="D41" s="185"/>
    </row>
    <row r="42" spans="1:4" x14ac:dyDescent="0.25">
      <c r="A42" s="121" t="s">
        <v>110</v>
      </c>
      <c r="B42" s="189"/>
      <c r="C42" s="190"/>
      <c r="D42" s="185"/>
    </row>
    <row r="43" spans="1:4" x14ac:dyDescent="0.25">
      <c r="A43" s="121" t="s">
        <v>112</v>
      </c>
      <c r="B43" s="189"/>
      <c r="C43" s="190"/>
      <c r="D43" s="185"/>
    </row>
    <row r="44" spans="1:4" x14ac:dyDescent="0.25">
      <c r="A44" s="115"/>
      <c r="B44" s="189"/>
      <c r="C44" s="190"/>
      <c r="D44" s="185"/>
    </row>
    <row r="45" spans="1:4" x14ac:dyDescent="0.25">
      <c r="A45" s="115" t="s">
        <v>187</v>
      </c>
      <c r="B45" s="189"/>
      <c r="C45" s="190"/>
      <c r="D45" s="185"/>
    </row>
    <row r="46" spans="1:4" x14ac:dyDescent="0.25">
      <c r="A46" s="120" t="s">
        <v>120</v>
      </c>
      <c r="B46" s="191">
        <f>SUM(B47:B49)</f>
        <v>0</v>
      </c>
      <c r="C46" s="191">
        <f>SUM(C47:C49)</f>
        <v>0</v>
      </c>
      <c r="D46" s="185"/>
    </row>
    <row r="47" spans="1:4" x14ac:dyDescent="0.25">
      <c r="A47" s="121" t="s">
        <v>59</v>
      </c>
      <c r="B47" s="189"/>
      <c r="C47" s="190"/>
      <c r="D47" s="185"/>
    </row>
    <row r="48" spans="1:4" x14ac:dyDescent="0.25">
      <c r="A48" s="121" t="s">
        <v>121</v>
      </c>
      <c r="B48" s="193"/>
      <c r="C48" s="194"/>
      <c r="D48" s="185"/>
    </row>
    <row r="49" spans="1:4" x14ac:dyDescent="0.25">
      <c r="A49" s="121" t="s">
        <v>122</v>
      </c>
      <c r="B49" s="189"/>
      <c r="C49" s="190"/>
      <c r="D49" s="185"/>
    </row>
    <row r="50" spans="1:4" x14ac:dyDescent="0.25">
      <c r="A50" s="115"/>
      <c r="B50" s="189"/>
      <c r="C50" s="190"/>
      <c r="D50" s="185"/>
    </row>
    <row r="51" spans="1:4" x14ac:dyDescent="0.25">
      <c r="A51" s="120" t="s">
        <v>123</v>
      </c>
      <c r="B51" s="191">
        <f>SUM(B52:B56)</f>
        <v>439769.64999999991</v>
      </c>
      <c r="C51" s="191">
        <f>SUM(C52:C56)</f>
        <v>0</v>
      </c>
      <c r="D51" s="185"/>
    </row>
    <row r="52" spans="1:4" x14ac:dyDescent="0.25">
      <c r="A52" s="121" t="s">
        <v>124</v>
      </c>
      <c r="B52" s="193">
        <f>+Actividades!G63</f>
        <v>439769.64999999991</v>
      </c>
      <c r="C52" s="194"/>
      <c r="D52" s="185"/>
    </row>
    <row r="53" spans="1:4" x14ac:dyDescent="0.25">
      <c r="A53" s="121" t="s">
        <v>125</v>
      </c>
      <c r="B53" s="193"/>
      <c r="C53" s="194"/>
      <c r="D53" s="185"/>
    </row>
    <row r="54" spans="1:4" x14ac:dyDescent="0.25">
      <c r="A54" s="121" t="s">
        <v>126</v>
      </c>
      <c r="B54" s="193"/>
      <c r="C54" s="194"/>
      <c r="D54" s="185"/>
    </row>
    <row r="55" spans="1:4" x14ac:dyDescent="0.25">
      <c r="A55" s="121" t="s">
        <v>127</v>
      </c>
      <c r="B55" s="189"/>
      <c r="C55" s="190"/>
      <c r="D55" s="185"/>
    </row>
    <row r="56" spans="1:4" x14ac:dyDescent="0.25">
      <c r="A56" s="121" t="s">
        <v>128</v>
      </c>
      <c r="B56" s="193"/>
      <c r="C56" s="194"/>
      <c r="D56" s="185"/>
    </row>
    <row r="57" spans="1:4" x14ac:dyDescent="0.25">
      <c r="A57" s="115"/>
      <c r="B57" s="189"/>
      <c r="C57" s="190"/>
      <c r="D57" s="185"/>
    </row>
    <row r="58" spans="1:4" x14ac:dyDescent="0.25">
      <c r="A58" s="120" t="s">
        <v>129</v>
      </c>
      <c r="B58" s="191">
        <f>SUM(B59:B60)</f>
        <v>0</v>
      </c>
      <c r="C58" s="191">
        <f>SUM(C59:C60)</f>
        <v>0</v>
      </c>
      <c r="D58" s="185"/>
    </row>
    <row r="59" spans="1:4" x14ac:dyDescent="0.25">
      <c r="A59" s="121" t="s">
        <v>130</v>
      </c>
      <c r="B59" s="193"/>
      <c r="C59" s="194"/>
      <c r="D59" s="185"/>
    </row>
    <row r="60" spans="1:4" x14ac:dyDescent="0.25">
      <c r="A60" s="187" t="s">
        <v>131</v>
      </c>
      <c r="B60" s="194"/>
      <c r="C60" s="194"/>
      <c r="D60" s="185"/>
    </row>
    <row r="61" spans="1:4" ht="15.75" thickBot="1" x14ac:dyDescent="0.3">
      <c r="A61" s="188"/>
      <c r="B61" s="195">
        <f>+B58+B51+B46+B37+B27+B15+B6</f>
        <v>10439769.65</v>
      </c>
      <c r="C61" s="196">
        <f>+C58+C51+C46+C37+C27+C15+C6</f>
        <v>10439769.65</v>
      </c>
      <c r="D61" s="186"/>
    </row>
    <row r="64" spans="1:4" x14ac:dyDescent="0.25">
      <c r="A64" t="s">
        <v>319</v>
      </c>
    </row>
  </sheetData>
  <mergeCells count="3">
    <mergeCell ref="A2:C2"/>
    <mergeCell ref="A3:C3"/>
    <mergeCell ref="A1:G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opLeftCell="A51" workbookViewId="0">
      <selection activeCell="A68" sqref="A68:G68"/>
    </sheetView>
  </sheetViews>
  <sheetFormatPr baseColWidth="10" defaultRowHeight="15" x14ac:dyDescent="0.25"/>
  <cols>
    <col min="1" max="1" width="32.140625" customWidth="1"/>
    <col min="3" max="3" width="23.28515625" customWidth="1"/>
  </cols>
  <sheetData>
    <row r="1" spans="1:6" x14ac:dyDescent="0.25">
      <c r="A1" s="265" t="s">
        <v>176</v>
      </c>
      <c r="B1" s="266"/>
      <c r="C1" s="266"/>
      <c r="D1" s="266"/>
      <c r="E1" s="267"/>
    </row>
    <row r="2" spans="1:6" ht="14.45" x14ac:dyDescent="0.3">
      <c r="A2" s="250" t="s">
        <v>188</v>
      </c>
      <c r="B2" s="251"/>
      <c r="C2" s="251"/>
      <c r="D2" s="251"/>
      <c r="E2" s="252"/>
    </row>
    <row r="3" spans="1:6" thickBot="1" x14ac:dyDescent="0.35">
      <c r="A3" s="268" t="s">
        <v>314</v>
      </c>
      <c r="B3" s="269"/>
      <c r="C3" s="269"/>
      <c r="D3" s="269"/>
      <c r="E3" s="270"/>
    </row>
    <row r="4" spans="1:6" thickBot="1" x14ac:dyDescent="0.35">
      <c r="A4" s="271" t="s">
        <v>178</v>
      </c>
      <c r="B4" s="272"/>
      <c r="C4" s="272"/>
      <c r="D4" s="202">
        <v>43738</v>
      </c>
      <c r="E4" s="126">
        <v>2018</v>
      </c>
    </row>
    <row r="5" spans="1:6" ht="14.45" x14ac:dyDescent="0.3">
      <c r="A5" s="273"/>
      <c r="B5" s="274"/>
      <c r="C5" s="274"/>
      <c r="D5" s="274"/>
      <c r="E5" s="275"/>
    </row>
    <row r="6" spans="1:6" x14ac:dyDescent="0.25">
      <c r="A6" s="263" t="s">
        <v>189</v>
      </c>
      <c r="B6" s="264"/>
      <c r="C6" s="264"/>
      <c r="D6" s="197"/>
      <c r="E6" s="210"/>
      <c r="F6" s="185"/>
    </row>
    <row r="7" spans="1:6" ht="14.45" x14ac:dyDescent="0.3">
      <c r="A7" s="198"/>
      <c r="B7" s="262" t="s">
        <v>185</v>
      </c>
      <c r="C7" s="262"/>
      <c r="D7" s="205">
        <f>SUM(D8:D17)</f>
        <v>539815.67999999993</v>
      </c>
      <c r="E7" s="205">
        <f>SUM(E8:E17)</f>
        <v>0</v>
      </c>
      <c r="F7" s="185"/>
    </row>
    <row r="8" spans="1:6" ht="14.45" x14ac:dyDescent="0.3">
      <c r="A8" s="198"/>
      <c r="B8" s="199"/>
      <c r="C8" s="200" t="s">
        <v>25</v>
      </c>
      <c r="D8" s="206"/>
      <c r="E8" s="210"/>
      <c r="F8" s="185"/>
    </row>
    <row r="9" spans="1:6" ht="14.45" x14ac:dyDescent="0.3">
      <c r="A9" s="198"/>
      <c r="B9" s="199"/>
      <c r="C9" s="200" t="s">
        <v>26</v>
      </c>
      <c r="D9" s="206"/>
      <c r="E9" s="210"/>
      <c r="F9" s="185"/>
    </row>
    <row r="10" spans="1:6" ht="14.45" x14ac:dyDescent="0.3">
      <c r="A10" s="198"/>
      <c r="B10" s="197"/>
      <c r="C10" s="200" t="s">
        <v>190</v>
      </c>
      <c r="D10" s="206"/>
      <c r="E10" s="210"/>
      <c r="F10" s="185"/>
    </row>
    <row r="11" spans="1:6" ht="14.45" x14ac:dyDescent="0.3">
      <c r="A11" s="198"/>
      <c r="B11" s="197"/>
      <c r="C11" s="200" t="s">
        <v>28</v>
      </c>
      <c r="D11" s="206"/>
      <c r="E11" s="210"/>
      <c r="F11" s="185"/>
    </row>
    <row r="12" spans="1:6" ht="14.45" x14ac:dyDescent="0.3">
      <c r="A12" s="198"/>
      <c r="B12" s="197"/>
      <c r="C12" s="201" t="s">
        <v>29</v>
      </c>
      <c r="E12" s="210"/>
      <c r="F12" s="185"/>
    </row>
    <row r="13" spans="1:6" ht="14.45" x14ac:dyDescent="0.3">
      <c r="A13" s="198"/>
      <c r="B13" s="197"/>
      <c r="C13" s="201" t="s">
        <v>30</v>
      </c>
      <c r="D13" s="206"/>
      <c r="E13" s="210"/>
      <c r="F13" s="185"/>
    </row>
    <row r="14" spans="1:6" ht="16.5" x14ac:dyDescent="0.25">
      <c r="A14" s="198"/>
      <c r="B14" s="197"/>
      <c r="C14" s="201" t="s">
        <v>31</v>
      </c>
      <c r="D14" s="206"/>
      <c r="E14" s="210"/>
      <c r="F14" s="185"/>
    </row>
    <row r="15" spans="1:6" ht="24.75" x14ac:dyDescent="0.25">
      <c r="A15" s="198"/>
      <c r="B15" s="197"/>
      <c r="C15" s="200" t="s">
        <v>33</v>
      </c>
      <c r="D15" s="206"/>
      <c r="E15" s="210"/>
      <c r="F15" s="185"/>
    </row>
    <row r="16" spans="1:6" ht="15.6" x14ac:dyDescent="0.3">
      <c r="A16" s="198"/>
      <c r="B16" s="197"/>
      <c r="C16" s="200" t="s">
        <v>34</v>
      </c>
      <c r="D16" s="206"/>
      <c r="E16" s="210"/>
      <c r="F16" s="185"/>
    </row>
    <row r="17" spans="1:6" x14ac:dyDescent="0.25">
      <c r="A17" s="198"/>
      <c r="B17" s="197"/>
      <c r="C17" s="200" t="s">
        <v>191</v>
      </c>
      <c r="D17" s="207">
        <f>+'Saldos Ctas'!D45</f>
        <v>539815.67999999993</v>
      </c>
      <c r="E17" s="210"/>
      <c r="F17" s="185"/>
    </row>
    <row r="18" spans="1:6" x14ac:dyDescent="0.25">
      <c r="A18" s="198"/>
      <c r="B18" s="262" t="s">
        <v>186</v>
      </c>
      <c r="C18" s="262"/>
      <c r="D18" s="205">
        <f>SUM(D19:D34)</f>
        <v>100046.03</v>
      </c>
      <c r="E18" s="205">
        <f>SUM(E19:E34)</f>
        <v>0</v>
      </c>
      <c r="F18" s="185"/>
    </row>
    <row r="19" spans="1:6" x14ac:dyDescent="0.25">
      <c r="A19" s="198"/>
      <c r="B19" s="199"/>
      <c r="C19" s="200" t="s">
        <v>44</v>
      </c>
      <c r="D19" s="207">
        <f>+'Saldos Ctas'!G45</f>
        <v>100046.03</v>
      </c>
      <c r="E19" s="210"/>
      <c r="F19" s="185"/>
    </row>
    <row r="20" spans="1:6" x14ac:dyDescent="0.25">
      <c r="A20" s="198"/>
      <c r="B20" s="199"/>
      <c r="C20" s="200" t="s">
        <v>45</v>
      </c>
      <c r="D20" s="206"/>
      <c r="E20" s="210"/>
      <c r="F20" s="185"/>
    </row>
    <row r="21" spans="1:6" x14ac:dyDescent="0.25">
      <c r="A21" s="198"/>
      <c r="B21" s="199"/>
      <c r="C21" s="200" t="s">
        <v>46</v>
      </c>
      <c r="D21" s="206"/>
      <c r="E21" s="210"/>
      <c r="F21" s="185"/>
    </row>
    <row r="22" spans="1:6" ht="16.5" x14ac:dyDescent="0.25">
      <c r="A22" s="198"/>
      <c r="B22" s="199"/>
      <c r="C22" s="200" t="s">
        <v>48</v>
      </c>
      <c r="D22" s="206"/>
      <c r="E22" s="210"/>
      <c r="F22" s="185"/>
    </row>
    <row r="23" spans="1:6" x14ac:dyDescent="0.25">
      <c r="A23" s="198"/>
      <c r="B23" s="199"/>
      <c r="C23" s="200" t="s">
        <v>192</v>
      </c>
      <c r="D23" s="206"/>
      <c r="E23" s="210"/>
      <c r="F23" s="185"/>
    </row>
    <row r="24" spans="1:6" x14ac:dyDescent="0.25">
      <c r="A24" s="198"/>
      <c r="B24" s="199"/>
      <c r="C24" s="200" t="s">
        <v>193</v>
      </c>
      <c r="D24" s="206"/>
      <c r="E24" s="210"/>
      <c r="F24" s="185"/>
    </row>
    <row r="25" spans="1:6" x14ac:dyDescent="0.25">
      <c r="A25" s="198"/>
      <c r="B25" s="199"/>
      <c r="C25" s="200" t="s">
        <v>51</v>
      </c>
      <c r="D25" s="206"/>
      <c r="E25" s="210"/>
      <c r="F25" s="185"/>
    </row>
    <row r="26" spans="1:6" x14ac:dyDescent="0.25">
      <c r="A26" s="198"/>
      <c r="B26" s="199"/>
      <c r="C26" s="200" t="s">
        <v>52</v>
      </c>
      <c r="D26" s="206"/>
      <c r="E26" s="210"/>
      <c r="F26" s="185"/>
    </row>
    <row r="27" spans="1:6" ht="16.5" x14ac:dyDescent="0.25">
      <c r="A27" s="198"/>
      <c r="B27" s="199"/>
      <c r="C27" s="200" t="s">
        <v>53</v>
      </c>
      <c r="D27" s="206"/>
      <c r="E27" s="210"/>
      <c r="F27" s="185"/>
    </row>
    <row r="28" spans="1:6" x14ac:dyDescent="0.25">
      <c r="A28" s="198"/>
      <c r="B28" s="199"/>
      <c r="C28" s="200" t="s">
        <v>54</v>
      </c>
      <c r="D28" s="206"/>
      <c r="E28" s="210"/>
      <c r="F28" s="185"/>
    </row>
    <row r="29" spans="1:6" x14ac:dyDescent="0.25">
      <c r="A29" s="198"/>
      <c r="B29" s="199"/>
      <c r="C29" s="200" t="s">
        <v>55</v>
      </c>
      <c r="D29" s="206"/>
      <c r="E29" s="210"/>
      <c r="F29" s="185"/>
    </row>
    <row r="30" spans="1:6" x14ac:dyDescent="0.25">
      <c r="A30" s="198"/>
      <c r="B30" s="199"/>
      <c r="C30" s="200" t="s">
        <v>56</v>
      </c>
      <c r="D30" s="206"/>
      <c r="E30" s="210"/>
      <c r="F30" s="185"/>
    </row>
    <row r="31" spans="1:6" x14ac:dyDescent="0.25">
      <c r="A31" s="198"/>
      <c r="B31" s="199"/>
      <c r="C31" s="200" t="s">
        <v>194</v>
      </c>
      <c r="D31" s="206"/>
      <c r="E31" s="210"/>
      <c r="F31" s="185"/>
    </row>
    <row r="32" spans="1:6" x14ac:dyDescent="0.25">
      <c r="A32" s="198"/>
      <c r="B32" s="199"/>
      <c r="C32" s="200" t="s">
        <v>59</v>
      </c>
      <c r="D32" s="206"/>
      <c r="E32" s="210"/>
      <c r="F32" s="185"/>
    </row>
    <row r="33" spans="1:6" x14ac:dyDescent="0.25">
      <c r="A33" s="198"/>
      <c r="B33" s="199"/>
      <c r="C33" s="200" t="s">
        <v>60</v>
      </c>
      <c r="D33" s="206"/>
      <c r="E33" s="210"/>
      <c r="F33" s="185"/>
    </row>
    <row r="34" spans="1:6" x14ac:dyDescent="0.25">
      <c r="A34" s="198"/>
      <c r="B34" s="199"/>
      <c r="C34" s="200" t="s">
        <v>195</v>
      </c>
      <c r="D34" s="206"/>
      <c r="E34" s="210"/>
      <c r="F34" s="185"/>
    </row>
    <row r="35" spans="1:6" x14ac:dyDescent="0.25">
      <c r="A35" s="256" t="s">
        <v>196</v>
      </c>
      <c r="B35" s="257"/>
      <c r="C35" s="257"/>
      <c r="D35" s="208">
        <f>+D17-D19</f>
        <v>439769.64999999991</v>
      </c>
      <c r="E35" s="211"/>
      <c r="F35" s="185"/>
    </row>
    <row r="36" spans="1:6" x14ac:dyDescent="0.25">
      <c r="A36" s="258"/>
      <c r="B36" s="259"/>
      <c r="C36" s="259"/>
      <c r="D36" s="259"/>
      <c r="E36" s="259"/>
      <c r="F36" s="185"/>
    </row>
    <row r="37" spans="1:6" x14ac:dyDescent="0.25">
      <c r="A37" s="263" t="s">
        <v>197</v>
      </c>
      <c r="B37" s="264"/>
      <c r="C37" s="264"/>
      <c r="D37" s="197"/>
      <c r="E37" s="210"/>
      <c r="F37" s="185"/>
    </row>
    <row r="38" spans="1:6" x14ac:dyDescent="0.25">
      <c r="A38" s="198"/>
      <c r="B38" s="262" t="s">
        <v>185</v>
      </c>
      <c r="C38" s="262"/>
      <c r="D38" s="204">
        <f>SUM(D39:D41)</f>
        <v>0</v>
      </c>
      <c r="E38" s="204">
        <f>SUM(E39:E41)</f>
        <v>0</v>
      </c>
      <c r="F38" s="185"/>
    </row>
    <row r="39" spans="1:6" ht="16.5" x14ac:dyDescent="0.25">
      <c r="A39" s="198"/>
      <c r="B39" s="197"/>
      <c r="C39" s="197" t="s">
        <v>103</v>
      </c>
      <c r="D39" s="197"/>
      <c r="E39" s="210"/>
      <c r="F39" s="185"/>
    </row>
    <row r="40" spans="1:6" x14ac:dyDescent="0.25">
      <c r="A40" s="198"/>
      <c r="B40" s="197"/>
      <c r="C40" s="197" t="s">
        <v>105</v>
      </c>
      <c r="D40" s="197"/>
      <c r="E40" s="210"/>
      <c r="F40" s="185"/>
    </row>
    <row r="41" spans="1:6" x14ac:dyDescent="0.25">
      <c r="A41" s="198"/>
      <c r="B41" s="197"/>
      <c r="C41" s="197" t="s">
        <v>198</v>
      </c>
      <c r="D41" s="197"/>
      <c r="E41" s="210"/>
      <c r="F41" s="185"/>
    </row>
    <row r="42" spans="1:6" x14ac:dyDescent="0.25">
      <c r="A42" s="198"/>
      <c r="B42" s="262" t="s">
        <v>186</v>
      </c>
      <c r="C42" s="262"/>
      <c r="D42" s="204">
        <f>SUM(D43:D45)</f>
        <v>0</v>
      </c>
      <c r="E42" s="204">
        <f>SUM(E43:E45)</f>
        <v>0</v>
      </c>
      <c r="F42" s="185"/>
    </row>
    <row r="43" spans="1:6" ht="16.5" x14ac:dyDescent="0.25">
      <c r="A43" s="198"/>
      <c r="B43" s="197"/>
      <c r="C43" s="197" t="s">
        <v>103</v>
      </c>
      <c r="D43" s="197"/>
      <c r="E43" s="210"/>
      <c r="F43" s="185"/>
    </row>
    <row r="44" spans="1:6" x14ac:dyDescent="0.25">
      <c r="A44" s="198"/>
      <c r="B44" s="199"/>
      <c r="C44" s="197" t="s">
        <v>105</v>
      </c>
      <c r="D44" s="197"/>
      <c r="E44" s="210"/>
      <c r="F44" s="185"/>
    </row>
    <row r="45" spans="1:6" x14ac:dyDescent="0.25">
      <c r="A45" s="198"/>
      <c r="B45" s="197"/>
      <c r="C45" s="197" t="s">
        <v>199</v>
      </c>
      <c r="D45" s="197"/>
      <c r="E45" s="210"/>
      <c r="F45" s="185"/>
    </row>
    <row r="46" spans="1:6" x14ac:dyDescent="0.25">
      <c r="A46" s="256" t="s">
        <v>200</v>
      </c>
      <c r="B46" s="257"/>
      <c r="C46" s="257"/>
      <c r="D46" s="209">
        <f>+D38-D42</f>
        <v>0</v>
      </c>
      <c r="E46" s="209">
        <f>+E38-E42</f>
        <v>0</v>
      </c>
      <c r="F46" s="185"/>
    </row>
    <row r="47" spans="1:6" x14ac:dyDescent="0.25">
      <c r="A47" s="258"/>
      <c r="B47" s="259"/>
      <c r="C47" s="259"/>
      <c r="D47" s="259"/>
      <c r="E47" s="259"/>
      <c r="F47" s="185"/>
    </row>
    <row r="48" spans="1:6" x14ac:dyDescent="0.25">
      <c r="A48" s="263" t="s">
        <v>201</v>
      </c>
      <c r="B48" s="264"/>
      <c r="C48" s="264"/>
      <c r="D48" s="197"/>
      <c r="E48" s="210"/>
      <c r="F48" s="185"/>
    </row>
    <row r="49" spans="1:6" x14ac:dyDescent="0.25">
      <c r="A49" s="198"/>
      <c r="B49" s="262" t="s">
        <v>185</v>
      </c>
      <c r="C49" s="262"/>
      <c r="D49" s="204">
        <f>SUM(D50:D52)</f>
        <v>0</v>
      </c>
      <c r="E49" s="204">
        <f>SUM(E50:E52)</f>
        <v>0</v>
      </c>
      <c r="F49" s="185"/>
    </row>
    <row r="50" spans="1:6" x14ac:dyDescent="0.25">
      <c r="A50" s="198"/>
      <c r="B50" s="197"/>
      <c r="C50" s="197" t="s">
        <v>202</v>
      </c>
      <c r="D50" s="197"/>
      <c r="E50" s="210"/>
      <c r="F50" s="185"/>
    </row>
    <row r="51" spans="1:6" x14ac:dyDescent="0.25">
      <c r="A51" s="198"/>
      <c r="B51" s="199"/>
      <c r="C51" s="197" t="s">
        <v>203</v>
      </c>
      <c r="D51" s="197"/>
      <c r="E51" s="210"/>
      <c r="F51" s="185"/>
    </row>
    <row r="52" spans="1:6" x14ac:dyDescent="0.25">
      <c r="A52" s="198"/>
      <c r="B52" s="199"/>
      <c r="C52" s="197" t="s">
        <v>204</v>
      </c>
      <c r="D52" s="197"/>
      <c r="E52" s="210"/>
      <c r="F52" s="185"/>
    </row>
    <row r="53" spans="1:6" x14ac:dyDescent="0.25">
      <c r="A53" s="198"/>
      <c r="B53" s="199"/>
      <c r="C53" s="197" t="s">
        <v>205</v>
      </c>
      <c r="D53" s="197"/>
      <c r="E53" s="210"/>
      <c r="F53" s="185"/>
    </row>
    <row r="54" spans="1:6" x14ac:dyDescent="0.25">
      <c r="A54" s="198"/>
      <c r="B54" s="262" t="s">
        <v>186</v>
      </c>
      <c r="C54" s="262"/>
      <c r="D54" s="204">
        <f>SUM(D55:D57)</f>
        <v>0</v>
      </c>
      <c r="E54" s="204">
        <f>SUM(E55:E57)</f>
        <v>0</v>
      </c>
      <c r="F54" s="185"/>
    </row>
    <row r="55" spans="1:6" x14ac:dyDescent="0.25">
      <c r="A55" s="198"/>
      <c r="B55" s="197"/>
      <c r="C55" s="197" t="s">
        <v>206</v>
      </c>
      <c r="D55" s="197"/>
      <c r="E55" s="210"/>
      <c r="F55" s="185"/>
    </row>
    <row r="56" spans="1:6" x14ac:dyDescent="0.25">
      <c r="A56" s="198"/>
      <c r="B56" s="199"/>
      <c r="C56" s="197" t="s">
        <v>203</v>
      </c>
      <c r="D56" s="197"/>
      <c r="E56" s="210"/>
      <c r="F56" s="185"/>
    </row>
    <row r="57" spans="1:6" x14ac:dyDescent="0.25">
      <c r="A57" s="198"/>
      <c r="B57" s="199"/>
      <c r="C57" s="197" t="s">
        <v>204</v>
      </c>
      <c r="D57" s="197"/>
      <c r="E57" s="210"/>
      <c r="F57" s="185"/>
    </row>
    <row r="58" spans="1:6" x14ac:dyDescent="0.25">
      <c r="A58" s="198"/>
      <c r="B58" s="199"/>
      <c r="C58" s="197" t="s">
        <v>207</v>
      </c>
      <c r="D58" s="197"/>
      <c r="E58" s="210"/>
      <c r="F58" s="185"/>
    </row>
    <row r="59" spans="1:6" x14ac:dyDescent="0.25">
      <c r="A59" s="256" t="s">
        <v>208</v>
      </c>
      <c r="B59" s="257"/>
      <c r="C59" s="257"/>
      <c r="D59" s="209">
        <f>+D49-D54</f>
        <v>0</v>
      </c>
      <c r="E59" s="209">
        <f>+E49-E54</f>
        <v>0</v>
      </c>
      <c r="F59" s="185"/>
    </row>
    <row r="60" spans="1:6" x14ac:dyDescent="0.25">
      <c r="A60" s="258"/>
      <c r="B60" s="259"/>
      <c r="C60" s="259"/>
      <c r="D60" s="259"/>
      <c r="E60" s="259"/>
      <c r="F60" s="185"/>
    </row>
    <row r="61" spans="1:6" x14ac:dyDescent="0.25">
      <c r="A61" s="260" t="s">
        <v>209</v>
      </c>
      <c r="B61" s="261"/>
      <c r="C61" s="261"/>
      <c r="D61" s="203">
        <f>+D35</f>
        <v>439769.64999999991</v>
      </c>
      <c r="E61" s="203">
        <f>+E35</f>
        <v>0</v>
      </c>
      <c r="F61" s="185"/>
    </row>
    <row r="62" spans="1:6" x14ac:dyDescent="0.25">
      <c r="A62" s="258"/>
      <c r="B62" s="259"/>
      <c r="C62" s="259"/>
      <c r="D62" s="259"/>
      <c r="E62" s="259"/>
      <c r="F62" s="185"/>
    </row>
    <row r="63" spans="1:6" x14ac:dyDescent="0.25">
      <c r="A63" s="256" t="s">
        <v>210</v>
      </c>
      <c r="B63" s="257"/>
      <c r="C63" s="257"/>
      <c r="D63" s="204">
        <v>0</v>
      </c>
      <c r="E63" s="204">
        <v>0</v>
      </c>
      <c r="F63" s="185"/>
    </row>
    <row r="64" spans="1:6" x14ac:dyDescent="0.25">
      <c r="A64" s="260" t="s">
        <v>211</v>
      </c>
      <c r="B64" s="261"/>
      <c r="C64" s="261"/>
      <c r="D64" s="209">
        <f>+D61</f>
        <v>439769.64999999991</v>
      </c>
      <c r="E64" s="209">
        <f>+E61</f>
        <v>0</v>
      </c>
      <c r="F64" s="185"/>
    </row>
    <row r="65" spans="1:5" ht="15.75" thickBot="1" x14ac:dyDescent="0.3">
      <c r="A65" s="253"/>
      <c r="B65" s="254"/>
      <c r="C65" s="254"/>
      <c r="D65" s="254"/>
      <c r="E65" s="255"/>
    </row>
    <row r="68" spans="1:5" x14ac:dyDescent="0.25">
      <c r="A68" t="s">
        <v>319</v>
      </c>
    </row>
  </sheetData>
  <mergeCells count="25">
    <mergeCell ref="A6:C6"/>
    <mergeCell ref="A1:E1"/>
    <mergeCell ref="A2:E2"/>
    <mergeCell ref="A3:E3"/>
    <mergeCell ref="A4:C4"/>
    <mergeCell ref="A5:E5"/>
    <mergeCell ref="B54:C54"/>
    <mergeCell ref="B7:C7"/>
    <mergeCell ref="B18:C18"/>
    <mergeCell ref="A35:C35"/>
    <mergeCell ref="A36:E36"/>
    <mergeCell ref="A37:C37"/>
    <mergeCell ref="B38:C38"/>
    <mergeCell ref="B42:C42"/>
    <mergeCell ref="A46:C46"/>
    <mergeCell ref="A47:E47"/>
    <mergeCell ref="A48:C48"/>
    <mergeCell ref="B49:C49"/>
    <mergeCell ref="A65:E65"/>
    <mergeCell ref="A59:C59"/>
    <mergeCell ref="A60:E60"/>
    <mergeCell ref="A61:C61"/>
    <mergeCell ref="A62:E62"/>
    <mergeCell ref="A63:C63"/>
    <mergeCell ref="A64:C6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opLeftCell="A14" workbookViewId="0">
      <selection activeCell="A31" sqref="A31:G31"/>
    </sheetView>
  </sheetViews>
  <sheetFormatPr baseColWidth="10" defaultRowHeight="15" x14ac:dyDescent="0.25"/>
  <cols>
    <col min="2" max="2" width="36" customWidth="1"/>
  </cols>
  <sheetData>
    <row r="1" spans="1:7" ht="14.45" x14ac:dyDescent="0.3">
      <c r="A1" s="233" t="s">
        <v>316</v>
      </c>
      <c r="B1" s="234"/>
      <c r="C1" s="234"/>
      <c r="D1" s="234"/>
      <c r="E1" s="234"/>
      <c r="F1" s="234"/>
      <c r="G1" s="280"/>
    </row>
    <row r="2" spans="1:7" x14ac:dyDescent="0.25">
      <c r="A2" s="236" t="s">
        <v>212</v>
      </c>
      <c r="B2" s="237"/>
      <c r="C2" s="237"/>
      <c r="D2" s="237"/>
      <c r="E2" s="237"/>
      <c r="F2" s="237"/>
      <c r="G2" s="247"/>
    </row>
    <row r="3" spans="1:7" thickBot="1" x14ac:dyDescent="0.35">
      <c r="A3" s="239" t="s">
        <v>174</v>
      </c>
      <c r="B3" s="240"/>
      <c r="C3" s="240"/>
      <c r="D3" s="240"/>
      <c r="E3" s="240"/>
      <c r="F3" s="240"/>
      <c r="G3" s="248"/>
    </row>
    <row r="4" spans="1:7" ht="16.5" x14ac:dyDescent="0.25">
      <c r="A4" s="281" t="s">
        <v>178</v>
      </c>
      <c r="B4" s="282"/>
      <c r="C4" s="283" t="s">
        <v>213</v>
      </c>
      <c r="D4" s="283" t="s">
        <v>214</v>
      </c>
      <c r="E4" s="283" t="s">
        <v>215</v>
      </c>
      <c r="F4" s="63" t="s">
        <v>216</v>
      </c>
      <c r="G4" s="63" t="s">
        <v>217</v>
      </c>
    </row>
    <row r="5" spans="1:7" ht="15.75" thickBot="1" x14ac:dyDescent="0.3">
      <c r="A5" s="239"/>
      <c r="B5" s="241"/>
      <c r="C5" s="284"/>
      <c r="D5" s="284"/>
      <c r="E5" s="284"/>
      <c r="F5" s="64" t="s">
        <v>218</v>
      </c>
      <c r="G5" s="64" t="s">
        <v>219</v>
      </c>
    </row>
    <row r="6" spans="1:7" ht="14.45" x14ac:dyDescent="0.3">
      <c r="A6" s="276"/>
      <c r="B6" s="277"/>
      <c r="C6" s="123"/>
      <c r="D6" s="123"/>
      <c r="E6" s="123"/>
      <c r="F6" s="123"/>
      <c r="G6" s="123"/>
    </row>
    <row r="7" spans="1:7" ht="14.45" x14ac:dyDescent="0.3">
      <c r="A7" s="278" t="s">
        <v>2</v>
      </c>
      <c r="B7" s="279"/>
      <c r="C7" s="123"/>
      <c r="D7" s="123"/>
      <c r="E7" s="123"/>
      <c r="F7" s="123"/>
      <c r="G7" s="123"/>
    </row>
    <row r="8" spans="1:7" ht="14.45" x14ac:dyDescent="0.3">
      <c r="A8" s="115"/>
      <c r="B8" s="122"/>
      <c r="C8" s="123"/>
      <c r="D8" s="123"/>
      <c r="E8" s="123"/>
      <c r="F8" s="123"/>
      <c r="G8" s="123"/>
    </row>
    <row r="9" spans="1:7" ht="14.45" x14ac:dyDescent="0.3">
      <c r="A9" s="115"/>
      <c r="B9" s="122" t="s">
        <v>79</v>
      </c>
      <c r="C9" s="192">
        <f>SUM(C10:C11)</f>
        <v>0</v>
      </c>
      <c r="D9" s="192">
        <f>SUM(D10:D11)</f>
        <v>13539815.68</v>
      </c>
      <c r="E9" s="192">
        <f>SUM(E10:E11)</f>
        <v>3100046.03</v>
      </c>
      <c r="F9" s="192">
        <f>SUM(F10:F11)</f>
        <v>10439769.65</v>
      </c>
      <c r="G9" s="192">
        <f>SUM(G10:G11)</f>
        <v>10439769.65</v>
      </c>
    </row>
    <row r="10" spans="1:7" ht="14.45" x14ac:dyDescent="0.3">
      <c r="A10" s="121"/>
      <c r="B10" s="123" t="s">
        <v>81</v>
      </c>
      <c r="C10" s="212">
        <v>0</v>
      </c>
      <c r="D10" s="212">
        <f>+'Saldos Ctas'!C21</f>
        <v>10539815.68</v>
      </c>
      <c r="E10" s="212">
        <f>+'Saldos Ctas'!D21</f>
        <v>3100046.03</v>
      </c>
      <c r="F10" s="212">
        <f>+C10+D10-E10</f>
        <v>7439769.6500000004</v>
      </c>
      <c r="G10" s="212">
        <f>+F10-C10</f>
        <v>7439769.6500000004</v>
      </c>
    </row>
    <row r="11" spans="1:7" ht="14.45" x14ac:dyDescent="0.3">
      <c r="A11" s="121"/>
      <c r="B11" s="123" t="s">
        <v>83</v>
      </c>
      <c r="C11" s="212">
        <v>0</v>
      </c>
      <c r="D11" s="212">
        <f>+'Saldos Ctas'!G21</f>
        <v>3000000</v>
      </c>
      <c r="E11" s="212">
        <f>+'Saldos Ctas'!H21</f>
        <v>0</v>
      </c>
      <c r="F11" s="212">
        <f>+C11+D11-E11</f>
        <v>3000000</v>
      </c>
      <c r="G11" s="212">
        <f>+F11-C11</f>
        <v>3000000</v>
      </c>
    </row>
    <row r="12" spans="1:7" ht="14.45" x14ac:dyDescent="0.3">
      <c r="A12" s="121"/>
      <c r="B12" s="123" t="s">
        <v>85</v>
      </c>
      <c r="C12" s="123"/>
      <c r="D12" s="123"/>
      <c r="E12" s="123"/>
      <c r="F12" s="123"/>
      <c r="G12" s="123"/>
    </row>
    <row r="13" spans="1:7" ht="14.45" x14ac:dyDescent="0.3">
      <c r="A13" s="121"/>
      <c r="B13" s="123" t="s">
        <v>87</v>
      </c>
      <c r="C13" s="123"/>
      <c r="D13" s="123"/>
      <c r="E13" s="123"/>
      <c r="F13" s="123"/>
      <c r="G13" s="123"/>
    </row>
    <row r="14" spans="1:7" ht="14.45" x14ac:dyDescent="0.3">
      <c r="A14" s="121"/>
      <c r="B14" s="123" t="s">
        <v>89</v>
      </c>
      <c r="C14" s="123"/>
      <c r="D14" s="123"/>
      <c r="E14" s="123"/>
      <c r="F14" s="123"/>
      <c r="G14" s="123"/>
    </row>
    <row r="15" spans="1:7" x14ac:dyDescent="0.25">
      <c r="A15" s="121"/>
      <c r="B15" s="123" t="s">
        <v>91</v>
      </c>
      <c r="C15" s="123"/>
      <c r="D15" s="123"/>
      <c r="E15" s="123"/>
      <c r="F15" s="123"/>
      <c r="G15" s="123"/>
    </row>
    <row r="16" spans="1:7" ht="15.6" x14ac:dyDescent="0.3">
      <c r="A16" s="121"/>
      <c r="B16" s="123" t="s">
        <v>93</v>
      </c>
      <c r="C16" s="123"/>
      <c r="D16" s="123"/>
      <c r="E16" s="123"/>
      <c r="F16" s="123"/>
      <c r="G16" s="123"/>
    </row>
    <row r="17" spans="1:7" ht="14.45" x14ac:dyDescent="0.3">
      <c r="A17" s="115"/>
      <c r="B17" s="122"/>
      <c r="C17" s="123"/>
      <c r="D17" s="123"/>
      <c r="E17" s="123"/>
      <c r="F17" s="123"/>
      <c r="G17" s="123"/>
    </row>
    <row r="18" spans="1:7" x14ac:dyDescent="0.25">
      <c r="A18" s="115"/>
      <c r="B18" s="122" t="s">
        <v>98</v>
      </c>
      <c r="C18" s="212">
        <f>SUM(C19:C27)</f>
        <v>0</v>
      </c>
      <c r="D18" s="212">
        <f t="shared" ref="D18:G18" si="0">SUM(D19:D27)</f>
        <v>0</v>
      </c>
      <c r="E18" s="212">
        <f t="shared" si="0"/>
        <v>0</v>
      </c>
      <c r="F18" s="212">
        <f t="shared" si="0"/>
        <v>0</v>
      </c>
      <c r="G18" s="212">
        <f t="shared" si="0"/>
        <v>0</v>
      </c>
    </row>
    <row r="19" spans="1:7" x14ac:dyDescent="0.25">
      <c r="A19" s="121"/>
      <c r="B19" s="123" t="s">
        <v>99</v>
      </c>
      <c r="C19" s="123"/>
      <c r="D19" s="123"/>
      <c r="E19" s="123"/>
      <c r="F19" s="123"/>
      <c r="G19" s="123"/>
    </row>
    <row r="20" spans="1:7" x14ac:dyDescent="0.25">
      <c r="A20" s="121"/>
      <c r="B20" s="123" t="s">
        <v>101</v>
      </c>
      <c r="C20" s="123"/>
      <c r="D20" s="123"/>
      <c r="E20" s="123"/>
      <c r="F20" s="123"/>
      <c r="G20" s="123"/>
    </row>
    <row r="21" spans="1:7" x14ac:dyDescent="0.25">
      <c r="A21" s="121"/>
      <c r="B21" s="123" t="s">
        <v>103</v>
      </c>
      <c r="C21" s="123"/>
      <c r="D21" s="123"/>
      <c r="E21" s="123"/>
      <c r="F21" s="123"/>
      <c r="G21" s="123"/>
    </row>
    <row r="22" spans="1:7" x14ac:dyDescent="0.25">
      <c r="A22" s="121"/>
      <c r="B22" s="123" t="s">
        <v>105</v>
      </c>
      <c r="C22" s="123"/>
      <c r="D22" s="123"/>
      <c r="E22" s="123"/>
      <c r="F22" s="123"/>
      <c r="G22" s="123"/>
    </row>
    <row r="23" spans="1:7" x14ac:dyDescent="0.25">
      <c r="A23" s="121"/>
      <c r="B23" s="123" t="s">
        <v>107</v>
      </c>
      <c r="C23" s="123"/>
      <c r="D23" s="123"/>
      <c r="E23" s="123"/>
      <c r="F23" s="123"/>
      <c r="G23" s="123"/>
    </row>
    <row r="24" spans="1:7" x14ac:dyDescent="0.25">
      <c r="A24" s="121"/>
      <c r="B24" s="123" t="s">
        <v>109</v>
      </c>
      <c r="C24" s="123"/>
      <c r="D24" s="123"/>
      <c r="E24" s="123"/>
      <c r="F24" s="123"/>
      <c r="G24" s="123"/>
    </row>
    <row r="25" spans="1:7" x14ac:dyDescent="0.25">
      <c r="A25" s="121"/>
      <c r="B25" s="123" t="s">
        <v>111</v>
      </c>
      <c r="C25" s="123"/>
      <c r="D25" s="123"/>
      <c r="E25" s="123"/>
      <c r="F25" s="123"/>
      <c r="G25" s="123"/>
    </row>
    <row r="26" spans="1:7" x14ac:dyDescent="0.25">
      <c r="A26" s="121"/>
      <c r="B26" s="123" t="s">
        <v>113</v>
      </c>
      <c r="C26" s="123"/>
      <c r="D26" s="123"/>
      <c r="E26" s="123"/>
      <c r="F26" s="123"/>
      <c r="G26" s="123"/>
    </row>
    <row r="27" spans="1:7" x14ac:dyDescent="0.25">
      <c r="A27" s="121"/>
      <c r="B27" s="123" t="s">
        <v>115</v>
      </c>
      <c r="C27" s="123"/>
      <c r="D27" s="123"/>
      <c r="E27" s="123"/>
      <c r="F27" s="123"/>
      <c r="G27" s="123"/>
    </row>
    <row r="28" spans="1:7" ht="15.75" thickBot="1" x14ac:dyDescent="0.3">
      <c r="A28" s="124"/>
      <c r="B28" s="125"/>
      <c r="C28" s="125"/>
      <c r="D28" s="125"/>
      <c r="E28" s="125"/>
      <c r="F28" s="125"/>
      <c r="G28" s="125"/>
    </row>
    <row r="31" spans="1:7" x14ac:dyDescent="0.25">
      <c r="A31" t="s">
        <v>319</v>
      </c>
    </row>
  </sheetData>
  <mergeCells count="9">
    <mergeCell ref="A6:B6"/>
    <mergeCell ref="A7:B7"/>
    <mergeCell ref="A1:G1"/>
    <mergeCell ref="A2:G2"/>
    <mergeCell ref="A3:G3"/>
    <mergeCell ref="A4:B5"/>
    <mergeCell ref="C4:C5"/>
    <mergeCell ref="D4:D5"/>
    <mergeCell ref="E4:E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opLeftCell="A31" workbookViewId="0">
      <selection activeCell="A46" sqref="A46:G46"/>
    </sheetView>
  </sheetViews>
  <sheetFormatPr baseColWidth="10" defaultRowHeight="15" x14ac:dyDescent="0.25"/>
  <cols>
    <col min="3" max="3" width="34.28515625" customWidth="1"/>
  </cols>
  <sheetData>
    <row r="1" spans="1:9" ht="14.45" x14ac:dyDescent="0.3">
      <c r="A1" s="265" t="str">
        <f>+'Analitico Activo'!A1:G1</f>
        <v>FIDEICOMISO PARA EL CUIDADO DEL AGUA EN EL MUNICIPIO DE CHIHUAHUA</v>
      </c>
      <c r="B1" s="266"/>
      <c r="C1" s="266"/>
      <c r="D1" s="266"/>
      <c r="E1" s="266"/>
      <c r="F1" s="266"/>
      <c r="G1" s="266"/>
      <c r="H1" s="266"/>
      <c r="I1" s="318"/>
    </row>
    <row r="2" spans="1:9" x14ac:dyDescent="0.25">
      <c r="A2" s="250" t="s">
        <v>220</v>
      </c>
      <c r="B2" s="251"/>
      <c r="C2" s="251"/>
      <c r="D2" s="251"/>
      <c r="E2" s="251"/>
      <c r="F2" s="251"/>
      <c r="G2" s="251"/>
      <c r="H2" s="251"/>
      <c r="I2" s="319"/>
    </row>
    <row r="3" spans="1:9" thickBot="1" x14ac:dyDescent="0.35">
      <c r="A3" s="268" t="str">
        <f>+'Analitico Activo'!A3:G3</f>
        <v>Del 1 de Enero al 30 de Septiembre de 2019</v>
      </c>
      <c r="B3" s="269"/>
      <c r="C3" s="269"/>
      <c r="D3" s="269"/>
      <c r="E3" s="269"/>
      <c r="F3" s="269"/>
      <c r="G3" s="269"/>
      <c r="H3" s="269"/>
      <c r="I3" s="320"/>
    </row>
    <row r="4" spans="1:9" ht="15.75" thickBot="1" x14ac:dyDescent="0.3">
      <c r="A4" s="265" t="s">
        <v>221</v>
      </c>
      <c r="B4" s="266"/>
      <c r="C4" s="267"/>
      <c r="D4" s="271" t="s">
        <v>222</v>
      </c>
      <c r="E4" s="272"/>
      <c r="F4" s="272"/>
      <c r="G4" s="272"/>
      <c r="H4" s="293"/>
      <c r="I4" s="321" t="s">
        <v>223</v>
      </c>
    </row>
    <row r="5" spans="1:9" ht="17.25" thickBot="1" x14ac:dyDescent="0.3">
      <c r="A5" s="250"/>
      <c r="B5" s="251"/>
      <c r="C5" s="252"/>
      <c r="D5" s="111" t="s">
        <v>224</v>
      </c>
      <c r="E5" s="110" t="s">
        <v>225</v>
      </c>
      <c r="F5" s="111" t="s">
        <v>226</v>
      </c>
      <c r="G5" s="111" t="s">
        <v>227</v>
      </c>
      <c r="H5" s="111" t="s">
        <v>228</v>
      </c>
      <c r="I5" s="295"/>
    </row>
    <row r="6" spans="1:9" ht="15.75" thickBot="1" x14ac:dyDescent="0.3">
      <c r="A6" s="268"/>
      <c r="B6" s="269"/>
      <c r="C6" s="270"/>
      <c r="D6" s="111">
        <v>-1</v>
      </c>
      <c r="E6" s="111">
        <v>-2</v>
      </c>
      <c r="F6" s="111" t="s">
        <v>229</v>
      </c>
      <c r="G6" s="111">
        <v>-4</v>
      </c>
      <c r="H6" s="111">
        <v>-5</v>
      </c>
      <c r="I6" s="111" t="s">
        <v>230</v>
      </c>
    </row>
    <row r="7" spans="1:9" ht="14.45" x14ac:dyDescent="0.3">
      <c r="A7" s="312" t="s">
        <v>25</v>
      </c>
      <c r="B7" s="313"/>
      <c r="C7" s="314"/>
      <c r="D7" s="96"/>
      <c r="E7" s="96"/>
      <c r="F7" s="96"/>
      <c r="G7" s="96"/>
      <c r="H7" s="96"/>
      <c r="I7" s="96"/>
    </row>
    <row r="8" spans="1:9" ht="14.45" x14ac:dyDescent="0.3">
      <c r="A8" s="224" t="s">
        <v>26</v>
      </c>
      <c r="B8" s="225"/>
      <c r="C8" s="290"/>
      <c r="D8" s="96"/>
      <c r="E8" s="96"/>
      <c r="F8" s="96"/>
      <c r="G8" s="96"/>
      <c r="H8" s="96"/>
      <c r="I8" s="96"/>
    </row>
    <row r="9" spans="1:9" ht="14.45" x14ac:dyDescent="0.3">
      <c r="A9" s="224" t="s">
        <v>190</v>
      </c>
      <c r="B9" s="225"/>
      <c r="C9" s="290"/>
      <c r="D9" s="96"/>
      <c r="E9" s="96"/>
      <c r="F9" s="96"/>
      <c r="G9" s="96"/>
      <c r="H9" s="96"/>
      <c r="I9" s="96"/>
    </row>
    <row r="10" spans="1:9" ht="14.45" x14ac:dyDescent="0.3">
      <c r="A10" s="224" t="s">
        <v>28</v>
      </c>
      <c r="B10" s="225"/>
      <c r="C10" s="290"/>
      <c r="D10" s="96"/>
      <c r="E10" s="96"/>
      <c r="F10" s="96"/>
      <c r="G10" s="96"/>
      <c r="H10" s="96"/>
      <c r="I10" s="96"/>
    </row>
    <row r="11" spans="1:9" ht="14.45" x14ac:dyDescent="0.3">
      <c r="A11" s="315" t="s">
        <v>29</v>
      </c>
      <c r="B11" s="316"/>
      <c r="C11" s="317"/>
      <c r="D11" s="96"/>
      <c r="E11" s="96"/>
      <c r="F11" s="96"/>
      <c r="G11" s="213">
        <f>+'Saldos Ctas'!D45</f>
        <v>539815.67999999993</v>
      </c>
      <c r="H11" s="213">
        <f>+G11</f>
        <v>539815.67999999993</v>
      </c>
      <c r="I11" s="213">
        <f>+H11-D11</f>
        <v>539815.67999999993</v>
      </c>
    </row>
    <row r="12" spans="1:9" ht="14.45" x14ac:dyDescent="0.3">
      <c r="A12" s="224" t="s">
        <v>30</v>
      </c>
      <c r="B12" s="225"/>
      <c r="C12" s="290"/>
      <c r="D12" s="96"/>
      <c r="E12" s="96"/>
      <c r="F12" s="96"/>
      <c r="G12" s="96"/>
      <c r="H12" s="96"/>
      <c r="I12" s="96"/>
    </row>
    <row r="13" spans="1:9" x14ac:dyDescent="0.25">
      <c r="A13" s="224" t="s">
        <v>231</v>
      </c>
      <c r="B13" s="225"/>
      <c r="C13" s="290"/>
      <c r="D13" s="96"/>
      <c r="E13" s="96"/>
      <c r="F13" s="96"/>
      <c r="G13" s="96"/>
      <c r="H13" s="96"/>
      <c r="I13" s="96"/>
    </row>
    <row r="14" spans="1:9" x14ac:dyDescent="0.25">
      <c r="A14" s="224" t="s">
        <v>33</v>
      </c>
      <c r="B14" s="225"/>
      <c r="C14" s="290"/>
      <c r="D14" s="96"/>
      <c r="E14" s="96"/>
      <c r="F14" s="96"/>
      <c r="G14" s="96"/>
      <c r="H14" s="96"/>
      <c r="I14" s="96"/>
    </row>
    <row r="15" spans="1:9" ht="14.45" x14ac:dyDescent="0.3">
      <c r="A15" s="224" t="s">
        <v>34</v>
      </c>
      <c r="B15" s="225"/>
      <c r="C15" s="290"/>
      <c r="D15" s="213">
        <v>9000000</v>
      </c>
      <c r="E15" s="213">
        <v>1000000</v>
      </c>
      <c r="F15" s="213">
        <f>+E15+D15</f>
        <v>10000000</v>
      </c>
      <c r="G15" s="213">
        <v>3000000</v>
      </c>
      <c r="H15" s="213">
        <v>3000000</v>
      </c>
      <c r="I15" s="213">
        <f>+H15-D15</f>
        <v>-6000000</v>
      </c>
    </row>
    <row r="16" spans="1:9" ht="14.45" x14ac:dyDescent="0.3">
      <c r="A16" s="224" t="s">
        <v>232</v>
      </c>
      <c r="B16" s="225"/>
      <c r="C16" s="290"/>
      <c r="D16" s="96"/>
      <c r="E16" s="96"/>
      <c r="F16" s="96"/>
      <c r="G16" s="96"/>
      <c r="H16" s="96"/>
      <c r="I16" s="96"/>
    </row>
    <row r="17" spans="1:9" ht="15.75" thickBot="1" x14ac:dyDescent="0.3">
      <c r="A17" s="127"/>
      <c r="B17" s="128"/>
      <c r="C17" s="22"/>
      <c r="D17" s="129"/>
      <c r="E17" s="129"/>
      <c r="F17" s="129"/>
      <c r="G17" s="129"/>
      <c r="H17" s="129"/>
      <c r="I17" s="129"/>
    </row>
    <row r="18" spans="1:9" ht="15.75" thickBot="1" x14ac:dyDescent="0.3">
      <c r="A18" s="130"/>
      <c r="B18" s="34"/>
      <c r="C18" s="131" t="s">
        <v>183</v>
      </c>
      <c r="D18" s="171">
        <f>SUM(D7:D17)</f>
        <v>9000000</v>
      </c>
      <c r="E18" s="171"/>
      <c r="F18" s="171">
        <f t="shared" ref="F18:I18" si="0">SUM(F7:F17)</f>
        <v>10000000</v>
      </c>
      <c r="G18" s="171">
        <f t="shared" si="0"/>
        <v>3539815.6799999997</v>
      </c>
      <c r="H18" s="171">
        <f t="shared" si="0"/>
        <v>3539815.6799999997</v>
      </c>
      <c r="I18" s="171">
        <f t="shared" si="0"/>
        <v>-5460184.3200000003</v>
      </c>
    </row>
    <row r="19" spans="1:9" ht="15" customHeight="1" thickBot="1" x14ac:dyDescent="0.3">
      <c r="A19" s="62"/>
      <c r="B19" s="62"/>
      <c r="C19" s="62"/>
      <c r="D19" s="62"/>
      <c r="E19" s="62"/>
      <c r="F19" s="132"/>
      <c r="G19" s="132"/>
      <c r="H19" s="132"/>
      <c r="I19" s="132"/>
    </row>
    <row r="20" spans="1:9" ht="15.75" thickBot="1" x14ac:dyDescent="0.3">
      <c r="A20" s="303" t="s">
        <v>233</v>
      </c>
      <c r="B20" s="304"/>
      <c r="C20" s="305"/>
      <c r="D20" s="271" t="s">
        <v>222</v>
      </c>
      <c r="E20" s="272"/>
      <c r="F20" s="272"/>
      <c r="G20" s="272"/>
      <c r="H20" s="293"/>
      <c r="I20" s="294" t="s">
        <v>223</v>
      </c>
    </row>
    <row r="21" spans="1:9" ht="17.25" thickBot="1" x14ac:dyDescent="0.3">
      <c r="A21" s="306"/>
      <c r="B21" s="307"/>
      <c r="C21" s="308"/>
      <c r="D21" s="111" t="s">
        <v>224</v>
      </c>
      <c r="E21" s="110" t="s">
        <v>225</v>
      </c>
      <c r="F21" s="111" t="s">
        <v>226</v>
      </c>
      <c r="G21" s="111" t="s">
        <v>227</v>
      </c>
      <c r="H21" s="111" t="s">
        <v>228</v>
      </c>
      <c r="I21" s="295"/>
    </row>
    <row r="22" spans="1:9" ht="15.75" thickBot="1" x14ac:dyDescent="0.3">
      <c r="A22" s="309"/>
      <c r="B22" s="310"/>
      <c r="C22" s="311"/>
      <c r="D22" s="111">
        <v>-1</v>
      </c>
      <c r="E22" s="111">
        <v>-2</v>
      </c>
      <c r="F22" s="111" t="s">
        <v>229</v>
      </c>
      <c r="G22" s="111">
        <v>-4</v>
      </c>
      <c r="H22" s="111">
        <v>-5</v>
      </c>
      <c r="I22" s="111" t="s">
        <v>230</v>
      </c>
    </row>
    <row r="23" spans="1:9" x14ac:dyDescent="0.25">
      <c r="A23" s="296" t="s">
        <v>234</v>
      </c>
      <c r="B23" s="297"/>
      <c r="C23" s="298"/>
      <c r="D23" s="96"/>
      <c r="E23" s="96"/>
      <c r="F23" s="96"/>
      <c r="G23" s="96"/>
      <c r="H23" s="96"/>
      <c r="I23" s="96"/>
    </row>
    <row r="24" spans="1:9" x14ac:dyDescent="0.25">
      <c r="A24" s="134"/>
      <c r="B24" s="226" t="s">
        <v>25</v>
      </c>
      <c r="C24" s="290"/>
      <c r="D24" s="17"/>
      <c r="E24" s="96"/>
      <c r="F24" s="96"/>
      <c r="G24" s="96"/>
      <c r="H24" s="96"/>
      <c r="I24" s="96"/>
    </row>
    <row r="25" spans="1:9" x14ac:dyDescent="0.25">
      <c r="A25" s="134"/>
      <c r="B25" s="226" t="s">
        <v>26</v>
      </c>
      <c r="C25" s="290"/>
      <c r="D25" s="17"/>
      <c r="E25" s="96"/>
      <c r="F25" s="96"/>
      <c r="G25" s="96"/>
      <c r="H25" s="96"/>
      <c r="I25" s="96"/>
    </row>
    <row r="26" spans="1:9" x14ac:dyDescent="0.25">
      <c r="A26" s="134"/>
      <c r="B26" s="226" t="s">
        <v>190</v>
      </c>
      <c r="C26" s="290"/>
      <c r="D26" s="17"/>
      <c r="E26" s="96"/>
      <c r="F26" s="96"/>
      <c r="G26" s="96"/>
      <c r="H26" s="96"/>
      <c r="I26" s="96"/>
    </row>
    <row r="27" spans="1:9" x14ac:dyDescent="0.25">
      <c r="A27" s="134"/>
      <c r="B27" s="226" t="s">
        <v>28</v>
      </c>
      <c r="C27" s="290"/>
      <c r="D27" s="17"/>
      <c r="E27" s="96"/>
      <c r="F27" s="96"/>
      <c r="G27" s="96"/>
      <c r="H27" s="96"/>
      <c r="I27" s="96"/>
    </row>
    <row r="28" spans="1:9" x14ac:dyDescent="0.25">
      <c r="A28" s="134"/>
      <c r="B28" s="299"/>
      <c r="C28" s="300"/>
      <c r="D28" s="17"/>
      <c r="E28" s="96"/>
      <c r="F28" s="96"/>
      <c r="G28" s="96"/>
      <c r="H28" s="96"/>
      <c r="I28" s="96"/>
    </row>
    <row r="29" spans="1:9" x14ac:dyDescent="0.25">
      <c r="A29" s="134"/>
      <c r="B29" s="301"/>
      <c r="C29" s="302"/>
      <c r="D29" s="17"/>
      <c r="E29" s="96"/>
      <c r="F29" s="96"/>
      <c r="G29" s="96"/>
      <c r="H29" s="96"/>
      <c r="I29" s="96"/>
    </row>
    <row r="30" spans="1:9" x14ac:dyDescent="0.25">
      <c r="A30" s="134"/>
      <c r="B30" s="226" t="s">
        <v>33</v>
      </c>
      <c r="C30" s="290"/>
      <c r="D30" s="17"/>
      <c r="E30" s="96"/>
      <c r="F30" s="96"/>
      <c r="G30" s="96"/>
      <c r="H30" s="96"/>
      <c r="I30" s="96"/>
    </row>
    <row r="31" spans="1:9" x14ac:dyDescent="0.25">
      <c r="A31" s="134"/>
      <c r="B31" s="226" t="s">
        <v>34</v>
      </c>
      <c r="C31" s="290"/>
      <c r="D31" s="213">
        <v>9000000</v>
      </c>
      <c r="E31" s="213">
        <v>1000000</v>
      </c>
      <c r="F31" s="213">
        <f>+E31+D31</f>
        <v>10000000</v>
      </c>
      <c r="G31" s="213">
        <v>3000000</v>
      </c>
      <c r="H31" s="213">
        <v>3000000</v>
      </c>
      <c r="I31" s="213">
        <f>+H31-D31</f>
        <v>-6000000</v>
      </c>
    </row>
    <row r="32" spans="1:9" x14ac:dyDescent="0.25">
      <c r="A32" s="134"/>
      <c r="B32" s="285"/>
      <c r="C32" s="286"/>
      <c r="D32" s="17"/>
      <c r="E32" s="96"/>
      <c r="F32" s="96"/>
      <c r="G32" s="96"/>
      <c r="H32" s="96"/>
      <c r="I32" s="96"/>
    </row>
    <row r="33" spans="1:9" x14ac:dyDescent="0.25">
      <c r="A33" s="287" t="s">
        <v>235</v>
      </c>
      <c r="B33" s="288"/>
      <c r="C33" s="289"/>
      <c r="D33" s="17"/>
      <c r="E33" s="96"/>
      <c r="F33" s="96"/>
      <c r="G33" s="96"/>
      <c r="H33" s="96"/>
      <c r="I33" s="96"/>
    </row>
    <row r="34" spans="1:9" x14ac:dyDescent="0.25">
      <c r="A34" s="135"/>
      <c r="B34" s="226" t="s">
        <v>26</v>
      </c>
      <c r="C34" s="290"/>
      <c r="D34" s="17"/>
      <c r="E34" s="96"/>
      <c r="F34" s="96"/>
      <c r="G34" s="96"/>
      <c r="H34" s="96"/>
      <c r="I34" s="96"/>
    </row>
    <row r="35" spans="1:9" x14ac:dyDescent="0.25">
      <c r="A35" s="134"/>
      <c r="B35" s="226" t="s">
        <v>236</v>
      </c>
      <c r="C35" s="290"/>
      <c r="D35" s="17"/>
      <c r="E35" s="96"/>
      <c r="F35" s="96"/>
      <c r="G35" s="96"/>
      <c r="H35" s="96"/>
      <c r="I35" s="96"/>
    </row>
    <row r="36" spans="1:9" x14ac:dyDescent="0.25">
      <c r="A36" s="134"/>
      <c r="B36" s="301"/>
      <c r="C36" s="302"/>
      <c r="D36" s="17"/>
      <c r="E36" s="96"/>
      <c r="F36" s="96"/>
      <c r="G36" s="96"/>
      <c r="H36" s="96"/>
      <c r="I36" s="96"/>
    </row>
    <row r="37" spans="1:9" x14ac:dyDescent="0.25">
      <c r="A37" s="134"/>
      <c r="B37" s="226" t="s">
        <v>34</v>
      </c>
      <c r="C37" s="290"/>
      <c r="D37" s="17"/>
      <c r="E37" s="96"/>
      <c r="F37" s="96"/>
      <c r="G37" s="96"/>
      <c r="H37" s="96"/>
      <c r="I37" s="96"/>
    </row>
    <row r="38" spans="1:9" x14ac:dyDescent="0.25">
      <c r="A38" s="134"/>
      <c r="B38" s="285"/>
      <c r="C38" s="286"/>
      <c r="D38" s="96"/>
      <c r="E38" s="96"/>
      <c r="F38" s="96"/>
      <c r="G38" s="96"/>
      <c r="H38" s="96"/>
      <c r="I38" s="96"/>
    </row>
    <row r="39" spans="1:9" x14ac:dyDescent="0.25">
      <c r="A39" s="287" t="s">
        <v>232</v>
      </c>
      <c r="B39" s="288"/>
      <c r="C39" s="289"/>
      <c r="D39" s="96"/>
      <c r="E39" s="96"/>
      <c r="F39" s="96"/>
      <c r="G39" s="96"/>
      <c r="H39" s="96"/>
      <c r="I39" s="96"/>
    </row>
    <row r="40" spans="1:9" x14ac:dyDescent="0.25">
      <c r="A40" s="134"/>
      <c r="B40" s="226" t="s">
        <v>232</v>
      </c>
      <c r="C40" s="290"/>
      <c r="D40" s="17"/>
      <c r="E40" s="96"/>
      <c r="F40" s="96"/>
      <c r="G40" s="96"/>
      <c r="H40" s="96"/>
      <c r="I40" s="96"/>
    </row>
    <row r="41" spans="1:9" ht="15.75" thickBot="1" x14ac:dyDescent="0.3">
      <c r="A41" s="136"/>
      <c r="B41" s="291"/>
      <c r="C41" s="292"/>
      <c r="D41" s="129"/>
      <c r="E41" s="129"/>
      <c r="F41" s="129"/>
      <c r="G41" s="129"/>
      <c r="H41" s="129"/>
      <c r="I41" s="129"/>
    </row>
    <row r="42" spans="1:9" ht="15.75" thickBot="1" x14ac:dyDescent="0.3">
      <c r="A42" s="137"/>
      <c r="B42" s="34"/>
      <c r="C42" s="131" t="s">
        <v>183</v>
      </c>
      <c r="D42" s="171">
        <f>SUM(D23:D41)</f>
        <v>9000000</v>
      </c>
      <c r="E42" s="171">
        <f t="shared" ref="E42:I42" si="1">SUM(E23:E41)</f>
        <v>1000000</v>
      </c>
      <c r="F42" s="171">
        <f t="shared" si="1"/>
        <v>10000000</v>
      </c>
      <c r="G42" s="171">
        <f t="shared" si="1"/>
        <v>3000000</v>
      </c>
      <c r="H42" s="171">
        <f t="shared" si="1"/>
        <v>3000000</v>
      </c>
      <c r="I42" s="171">
        <f t="shared" si="1"/>
        <v>-6000000</v>
      </c>
    </row>
    <row r="43" spans="1:9" ht="15" customHeight="1" thickBot="1" x14ac:dyDescent="0.3">
      <c r="A43" s="62"/>
      <c r="B43" s="62"/>
      <c r="C43" s="62"/>
      <c r="D43" s="62"/>
      <c r="E43" s="132"/>
      <c r="F43" s="132"/>
      <c r="G43" s="132"/>
      <c r="H43" s="132"/>
      <c r="I43" s="132"/>
    </row>
    <row r="46" spans="1:9" x14ac:dyDescent="0.25">
      <c r="A46" t="s">
        <v>319</v>
      </c>
    </row>
    <row r="47" spans="1:9" x14ac:dyDescent="0.25">
      <c r="A47" s="138"/>
    </row>
    <row r="48" spans="1:9" x14ac:dyDescent="0.25">
      <c r="A48" s="138"/>
    </row>
  </sheetData>
  <mergeCells count="38">
    <mergeCell ref="A1:I1"/>
    <mergeCell ref="A2:I2"/>
    <mergeCell ref="A3:I3"/>
    <mergeCell ref="A4:C6"/>
    <mergeCell ref="D4:H4"/>
    <mergeCell ref="I4:I5"/>
    <mergeCell ref="A7:C7"/>
    <mergeCell ref="A8:C8"/>
    <mergeCell ref="A9:C9"/>
    <mergeCell ref="A10:C10"/>
    <mergeCell ref="A11:C11"/>
    <mergeCell ref="A12:C12"/>
    <mergeCell ref="B25:C25"/>
    <mergeCell ref="A13:C13"/>
    <mergeCell ref="A14:C14"/>
    <mergeCell ref="A15:C15"/>
    <mergeCell ref="A16:C16"/>
    <mergeCell ref="A20:C22"/>
    <mergeCell ref="I20:I21"/>
    <mergeCell ref="A23:C23"/>
    <mergeCell ref="B24:C24"/>
    <mergeCell ref="B37:C37"/>
    <mergeCell ref="B26:C26"/>
    <mergeCell ref="B27:C27"/>
    <mergeCell ref="B28:C28"/>
    <mergeCell ref="B29:C29"/>
    <mergeCell ref="B30:C30"/>
    <mergeCell ref="B31:C31"/>
    <mergeCell ref="B32:C32"/>
    <mergeCell ref="A33:C33"/>
    <mergeCell ref="B34:C34"/>
    <mergeCell ref="B35:C35"/>
    <mergeCell ref="B36:C36"/>
    <mergeCell ref="B38:C38"/>
    <mergeCell ref="A39:C39"/>
    <mergeCell ref="B40:C40"/>
    <mergeCell ref="B41:C41"/>
    <mergeCell ref="D20:H2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topLeftCell="A67" workbookViewId="0">
      <selection activeCell="A83" sqref="A83:G83"/>
    </sheetView>
  </sheetViews>
  <sheetFormatPr baseColWidth="10" defaultRowHeight="15" x14ac:dyDescent="0.25"/>
  <cols>
    <col min="2" max="2" width="41.85546875" customWidth="1"/>
  </cols>
  <sheetData>
    <row r="1" spans="1:8" ht="14.45" x14ac:dyDescent="0.3">
      <c r="A1" s="265" t="s">
        <v>316</v>
      </c>
      <c r="B1" s="266"/>
      <c r="C1" s="266"/>
      <c r="D1" s="266"/>
      <c r="E1" s="266"/>
      <c r="F1" s="266"/>
      <c r="G1" s="266"/>
      <c r="H1" s="318"/>
    </row>
    <row r="2" spans="1:8" x14ac:dyDescent="0.25">
      <c r="A2" s="250" t="s">
        <v>237</v>
      </c>
      <c r="B2" s="251"/>
      <c r="C2" s="251"/>
      <c r="D2" s="251"/>
      <c r="E2" s="251"/>
      <c r="F2" s="251"/>
      <c r="G2" s="251"/>
      <c r="H2" s="319"/>
    </row>
    <row r="3" spans="1:8" x14ac:dyDescent="0.25">
      <c r="A3" s="250" t="s">
        <v>238</v>
      </c>
      <c r="B3" s="251"/>
      <c r="C3" s="251"/>
      <c r="D3" s="251"/>
      <c r="E3" s="251"/>
      <c r="F3" s="251"/>
      <c r="G3" s="251"/>
      <c r="H3" s="319"/>
    </row>
    <row r="4" spans="1:8" thickBot="1" x14ac:dyDescent="0.35">
      <c r="A4" s="268" t="s">
        <v>174</v>
      </c>
      <c r="B4" s="269"/>
      <c r="C4" s="269"/>
      <c r="D4" s="269"/>
      <c r="E4" s="269"/>
      <c r="F4" s="269"/>
      <c r="G4" s="269"/>
      <c r="H4" s="320"/>
    </row>
    <row r="5" spans="1:8" ht="15.75" thickBot="1" x14ac:dyDescent="0.3">
      <c r="A5" s="233" t="s">
        <v>178</v>
      </c>
      <c r="B5" s="235"/>
      <c r="C5" s="327" t="s">
        <v>142</v>
      </c>
      <c r="D5" s="328"/>
      <c r="E5" s="328"/>
      <c r="F5" s="328"/>
      <c r="G5" s="329"/>
      <c r="H5" s="283" t="s">
        <v>239</v>
      </c>
    </row>
    <row r="6" spans="1:8" ht="17.25" thickBot="1" x14ac:dyDescent="0.3">
      <c r="A6" s="323"/>
      <c r="B6" s="324"/>
      <c r="C6" s="64" t="s">
        <v>240</v>
      </c>
      <c r="D6" s="64" t="s">
        <v>241</v>
      </c>
      <c r="E6" s="64" t="s">
        <v>226</v>
      </c>
      <c r="F6" s="64" t="s">
        <v>227</v>
      </c>
      <c r="G6" s="64" t="s">
        <v>242</v>
      </c>
      <c r="H6" s="284"/>
    </row>
    <row r="7" spans="1:8" ht="15.75" thickBot="1" x14ac:dyDescent="0.3">
      <c r="A7" s="325"/>
      <c r="B7" s="326"/>
      <c r="C7" s="64">
        <v>1</v>
      </c>
      <c r="D7" s="64">
        <v>2</v>
      </c>
      <c r="E7" s="64" t="s">
        <v>243</v>
      </c>
      <c r="F7" s="64">
        <v>4</v>
      </c>
      <c r="G7" s="64">
        <v>5</v>
      </c>
      <c r="H7" s="64" t="s">
        <v>244</v>
      </c>
    </row>
    <row r="8" spans="1:8" ht="14.45" x14ac:dyDescent="0.3">
      <c r="A8" s="312" t="s">
        <v>44</v>
      </c>
      <c r="B8" s="330"/>
      <c r="C8" s="139"/>
      <c r="D8" s="17"/>
      <c r="E8" s="17"/>
      <c r="F8" s="17"/>
      <c r="G8" s="17"/>
      <c r="H8" s="17"/>
    </row>
    <row r="9" spans="1:8" x14ac:dyDescent="0.25">
      <c r="A9" s="61"/>
      <c r="B9" s="62" t="s">
        <v>245</v>
      </c>
      <c r="C9" s="214"/>
      <c r="D9" s="98"/>
      <c r="E9" s="98"/>
      <c r="F9" s="98"/>
      <c r="G9" s="98"/>
      <c r="H9" s="98"/>
    </row>
    <row r="10" spans="1:8" x14ac:dyDescent="0.25">
      <c r="A10" s="61"/>
      <c r="B10" s="62" t="s">
        <v>246</v>
      </c>
      <c r="C10" s="214">
        <v>0</v>
      </c>
      <c r="D10" s="98">
        <v>0</v>
      </c>
      <c r="E10" s="98">
        <f>+C10+D10</f>
        <v>0</v>
      </c>
      <c r="F10" s="98">
        <f>+'Saldos Ctas'!G45</f>
        <v>100046.03</v>
      </c>
      <c r="G10" s="98">
        <f>+F10</f>
        <v>100046.03</v>
      </c>
      <c r="H10" s="98">
        <f>+E10-F10</f>
        <v>-100046.03</v>
      </c>
    </row>
    <row r="11" spans="1:8" ht="23.45" x14ac:dyDescent="0.3">
      <c r="A11" s="61"/>
      <c r="B11" s="62" t="s">
        <v>247</v>
      </c>
      <c r="C11" s="139"/>
      <c r="D11" s="17"/>
      <c r="E11" s="17"/>
      <c r="F11" s="17"/>
      <c r="G11" s="17"/>
      <c r="H11" s="17"/>
    </row>
    <row r="12" spans="1:8" ht="14.45" x14ac:dyDescent="0.3">
      <c r="A12" s="61"/>
      <c r="B12" s="62" t="s">
        <v>248</v>
      </c>
      <c r="C12" s="139"/>
      <c r="D12" s="17"/>
      <c r="E12" s="17"/>
      <c r="F12" s="17"/>
      <c r="G12" s="17"/>
      <c r="H12" s="17"/>
    </row>
    <row r="13" spans="1:8" x14ac:dyDescent="0.25">
      <c r="A13" s="61"/>
      <c r="B13" s="62" t="s">
        <v>249</v>
      </c>
      <c r="C13" s="139"/>
      <c r="D13" s="17"/>
      <c r="E13" s="17"/>
      <c r="F13" s="17"/>
      <c r="G13" s="17"/>
      <c r="H13" s="17"/>
    </row>
    <row r="14" spans="1:8" ht="14.45" x14ac:dyDescent="0.3">
      <c r="A14" s="61"/>
      <c r="B14" s="62" t="s">
        <v>250</v>
      </c>
      <c r="C14" s="139"/>
      <c r="D14" s="17"/>
      <c r="E14" s="17"/>
      <c r="F14" s="17"/>
      <c r="G14" s="17"/>
      <c r="H14" s="17"/>
    </row>
    <row r="15" spans="1:8" x14ac:dyDescent="0.25">
      <c r="A15" s="61"/>
      <c r="B15" s="62" t="s">
        <v>251</v>
      </c>
      <c r="C15" s="139"/>
      <c r="D15" s="17"/>
      <c r="E15" s="17"/>
      <c r="F15" s="17"/>
      <c r="G15" s="17"/>
      <c r="H15" s="17"/>
    </row>
    <row r="16" spans="1:8" ht="14.45" x14ac:dyDescent="0.3">
      <c r="A16" s="224" t="s">
        <v>45</v>
      </c>
      <c r="B16" s="322"/>
      <c r="C16" s="139"/>
      <c r="D16" s="17"/>
      <c r="E16" s="17"/>
      <c r="F16" s="17"/>
      <c r="G16" s="17"/>
      <c r="H16" s="17"/>
    </row>
    <row r="17" spans="1:8" x14ac:dyDescent="0.25">
      <c r="A17" s="61"/>
      <c r="B17" s="62" t="s">
        <v>252</v>
      </c>
      <c r="C17" s="139"/>
      <c r="D17" s="17"/>
      <c r="E17" s="17"/>
      <c r="F17" s="17"/>
      <c r="G17" s="17"/>
      <c r="H17" s="17"/>
    </row>
    <row r="18" spans="1:8" x14ac:dyDescent="0.25">
      <c r="A18" s="61"/>
      <c r="B18" s="62" t="s">
        <v>253</v>
      </c>
      <c r="C18" s="139"/>
      <c r="D18" s="17"/>
      <c r="E18" s="17"/>
      <c r="F18" s="17"/>
      <c r="G18" s="17"/>
      <c r="H18" s="17"/>
    </row>
    <row r="19" spans="1:8" x14ac:dyDescent="0.25">
      <c r="A19" s="61"/>
      <c r="B19" s="62" t="s">
        <v>254</v>
      </c>
      <c r="C19" s="139"/>
      <c r="D19" s="17"/>
      <c r="E19" s="17"/>
      <c r="F19" s="17"/>
      <c r="G19" s="17"/>
      <c r="H19" s="17"/>
    </row>
    <row r="20" spans="1:8" x14ac:dyDescent="0.25">
      <c r="A20" s="61"/>
      <c r="B20" s="62" t="s">
        <v>255</v>
      </c>
      <c r="C20" s="139"/>
      <c r="D20" s="17"/>
      <c r="E20" s="17"/>
      <c r="F20" s="17"/>
      <c r="G20" s="17"/>
      <c r="H20" s="17"/>
    </row>
    <row r="21" spans="1:8" x14ac:dyDescent="0.25">
      <c r="A21" s="61"/>
      <c r="B21" s="62" t="s">
        <v>256</v>
      </c>
      <c r="C21" s="139"/>
      <c r="D21" s="17"/>
      <c r="E21" s="17"/>
      <c r="F21" s="17"/>
      <c r="G21" s="17"/>
      <c r="H21" s="17"/>
    </row>
    <row r="22" spans="1:8" x14ac:dyDescent="0.25">
      <c r="A22" s="61"/>
      <c r="B22" s="62" t="s">
        <v>257</v>
      </c>
      <c r="C22" s="139"/>
      <c r="D22" s="17"/>
      <c r="E22" s="17"/>
      <c r="F22" s="17"/>
      <c r="G22" s="17"/>
      <c r="H22" s="17"/>
    </row>
    <row r="23" spans="1:8" x14ac:dyDescent="0.25">
      <c r="A23" s="61"/>
      <c r="B23" s="62" t="s">
        <v>258</v>
      </c>
      <c r="C23" s="139"/>
      <c r="D23" s="17"/>
      <c r="E23" s="17"/>
      <c r="F23" s="17"/>
      <c r="G23" s="17"/>
      <c r="H23" s="17"/>
    </row>
    <row r="24" spans="1:8" x14ac:dyDescent="0.25">
      <c r="A24" s="61"/>
      <c r="B24" s="62" t="s">
        <v>259</v>
      </c>
      <c r="C24" s="139"/>
      <c r="D24" s="17"/>
      <c r="E24" s="17"/>
      <c r="F24" s="17"/>
      <c r="G24" s="17"/>
      <c r="H24" s="17"/>
    </row>
    <row r="25" spans="1:8" x14ac:dyDescent="0.25">
      <c r="A25" s="61"/>
      <c r="B25" s="62" t="s">
        <v>260</v>
      </c>
      <c r="C25" s="139"/>
      <c r="D25" s="17"/>
      <c r="E25" s="17"/>
      <c r="F25" s="17"/>
      <c r="G25" s="17"/>
      <c r="H25" s="17"/>
    </row>
    <row r="26" spans="1:8" x14ac:dyDescent="0.25">
      <c r="A26" s="224" t="s">
        <v>46</v>
      </c>
      <c r="B26" s="322"/>
      <c r="C26" s="139"/>
      <c r="D26" s="17"/>
      <c r="E26" s="17"/>
      <c r="F26" s="17"/>
      <c r="G26" s="17"/>
      <c r="H26" s="17"/>
    </row>
    <row r="27" spans="1:8" x14ac:dyDescent="0.25">
      <c r="A27" s="61"/>
      <c r="B27" s="62" t="s">
        <v>261</v>
      </c>
      <c r="C27" s="139"/>
      <c r="D27" s="17"/>
      <c r="E27" s="17"/>
      <c r="F27" s="17"/>
      <c r="G27" s="17"/>
      <c r="H27" s="17"/>
    </row>
    <row r="28" spans="1:8" x14ac:dyDescent="0.25">
      <c r="A28" s="61"/>
      <c r="B28" s="62" t="s">
        <v>262</v>
      </c>
      <c r="C28" s="139"/>
      <c r="D28" s="17"/>
      <c r="E28" s="17"/>
      <c r="F28" s="17"/>
      <c r="G28" s="17"/>
      <c r="H28" s="17"/>
    </row>
    <row r="29" spans="1:8" x14ac:dyDescent="0.25">
      <c r="A29" s="61"/>
      <c r="B29" s="62" t="s">
        <v>263</v>
      </c>
      <c r="C29" s="139"/>
      <c r="D29" s="17"/>
      <c r="E29" s="17"/>
      <c r="F29" s="17"/>
      <c r="G29" s="17"/>
      <c r="H29" s="17"/>
    </row>
    <row r="30" spans="1:8" x14ac:dyDescent="0.25">
      <c r="A30" s="61"/>
      <c r="B30" s="62" t="s">
        <v>264</v>
      </c>
      <c r="C30" s="139"/>
      <c r="D30" s="17"/>
      <c r="E30" s="17"/>
      <c r="F30" s="17"/>
      <c r="G30" s="17"/>
      <c r="H30" s="17"/>
    </row>
    <row r="31" spans="1:8" x14ac:dyDescent="0.25">
      <c r="A31" s="61"/>
      <c r="B31" s="62" t="s">
        <v>265</v>
      </c>
      <c r="C31" s="139"/>
      <c r="D31" s="17"/>
      <c r="E31" s="17"/>
      <c r="F31" s="17"/>
      <c r="G31" s="17"/>
      <c r="H31" s="17"/>
    </row>
    <row r="32" spans="1:8" x14ac:dyDescent="0.25">
      <c r="A32" s="61"/>
      <c r="B32" s="62" t="s">
        <v>266</v>
      </c>
      <c r="C32" s="139"/>
      <c r="D32" s="17"/>
      <c r="E32" s="17"/>
      <c r="F32" s="17"/>
      <c r="G32" s="17"/>
      <c r="H32" s="17"/>
    </row>
    <row r="33" spans="1:8" x14ac:dyDescent="0.25">
      <c r="A33" s="61"/>
      <c r="B33" s="62" t="s">
        <v>267</v>
      </c>
      <c r="C33" s="139"/>
      <c r="D33" s="17"/>
      <c r="E33" s="17"/>
      <c r="F33" s="17"/>
      <c r="G33" s="17"/>
      <c r="H33" s="17"/>
    </row>
    <row r="34" spans="1:8" x14ac:dyDescent="0.25">
      <c r="A34" s="61"/>
      <c r="B34" s="62" t="s">
        <v>268</v>
      </c>
      <c r="C34" s="139"/>
      <c r="D34" s="17"/>
      <c r="E34" s="17"/>
      <c r="F34" s="17"/>
      <c r="G34" s="17"/>
      <c r="H34" s="17"/>
    </row>
    <row r="35" spans="1:8" x14ac:dyDescent="0.25">
      <c r="A35" s="61"/>
      <c r="B35" s="62" t="s">
        <v>269</v>
      </c>
      <c r="C35" s="139"/>
      <c r="D35" s="17"/>
      <c r="E35" s="17"/>
      <c r="F35" s="17"/>
      <c r="G35" s="17"/>
      <c r="H35" s="17"/>
    </row>
    <row r="36" spans="1:8" x14ac:dyDescent="0.25">
      <c r="A36" s="224" t="s">
        <v>47</v>
      </c>
      <c r="B36" s="322"/>
      <c r="C36" s="139"/>
      <c r="D36" s="17"/>
      <c r="E36" s="17"/>
      <c r="F36" s="17"/>
      <c r="G36" s="17"/>
      <c r="H36" s="17"/>
    </row>
    <row r="37" spans="1:8" x14ac:dyDescent="0.25">
      <c r="A37" s="61"/>
      <c r="B37" s="62" t="s">
        <v>48</v>
      </c>
      <c r="C37" s="139"/>
      <c r="D37" s="17"/>
      <c r="E37" s="17"/>
      <c r="F37" s="17"/>
      <c r="G37" s="17"/>
      <c r="H37" s="17"/>
    </row>
    <row r="38" spans="1:8" x14ac:dyDescent="0.25">
      <c r="A38" s="61"/>
      <c r="B38" s="62" t="s">
        <v>49</v>
      </c>
      <c r="C38" s="139"/>
      <c r="D38" s="17"/>
      <c r="E38" s="17"/>
      <c r="F38" s="17"/>
      <c r="G38" s="17"/>
      <c r="H38" s="17"/>
    </row>
    <row r="39" spans="1:8" x14ac:dyDescent="0.25">
      <c r="A39" s="61"/>
      <c r="B39" s="62" t="s">
        <v>50</v>
      </c>
      <c r="C39" s="214">
        <v>9000000</v>
      </c>
      <c r="D39" s="98">
        <v>1000000</v>
      </c>
      <c r="E39" s="98">
        <f>+D39+C39</f>
        <v>10000000</v>
      </c>
      <c r="F39" s="98">
        <v>3000000</v>
      </c>
      <c r="G39" s="98">
        <v>3000000</v>
      </c>
      <c r="H39" s="98">
        <f>+E39-F39</f>
        <v>7000000</v>
      </c>
    </row>
    <row r="40" spans="1:8" ht="15.75" thickBot="1" x14ac:dyDescent="0.3">
      <c r="A40" s="59"/>
      <c r="B40" s="60" t="s">
        <v>51</v>
      </c>
      <c r="C40" s="140"/>
      <c r="D40" s="22"/>
      <c r="E40" s="22"/>
      <c r="F40" s="22"/>
      <c r="G40" s="22"/>
      <c r="H40" s="22"/>
    </row>
    <row r="41" spans="1:8" x14ac:dyDescent="0.25">
      <c r="A41" s="14"/>
      <c r="B41" s="141" t="s">
        <v>52</v>
      </c>
      <c r="C41" s="142"/>
      <c r="D41" s="143"/>
      <c r="E41" s="143"/>
      <c r="F41" s="143"/>
      <c r="G41" s="143"/>
      <c r="H41" s="143"/>
    </row>
    <row r="42" spans="1:8" x14ac:dyDescent="0.25">
      <c r="A42" s="61"/>
      <c r="B42" s="62" t="s">
        <v>270</v>
      </c>
      <c r="C42" s="139"/>
      <c r="D42" s="17"/>
      <c r="E42" s="17"/>
      <c r="F42" s="17"/>
      <c r="G42" s="17"/>
      <c r="H42" s="17"/>
    </row>
    <row r="43" spans="1:8" x14ac:dyDescent="0.25">
      <c r="A43" s="61"/>
      <c r="B43" s="62" t="s">
        <v>54</v>
      </c>
      <c r="C43" s="139"/>
      <c r="D43" s="17"/>
      <c r="E43" s="17"/>
      <c r="F43" s="17"/>
      <c r="G43" s="17"/>
      <c r="H43" s="17"/>
    </row>
    <row r="44" spans="1:8" x14ac:dyDescent="0.25">
      <c r="A44" s="61"/>
      <c r="B44" s="62" t="s">
        <v>55</v>
      </c>
      <c r="C44" s="139"/>
      <c r="D44" s="17"/>
      <c r="E44" s="17"/>
      <c r="F44" s="17"/>
      <c r="G44" s="17"/>
      <c r="H44" s="17"/>
    </row>
    <row r="45" spans="1:8" x14ac:dyDescent="0.25">
      <c r="A45" s="61"/>
      <c r="B45" s="62" t="s">
        <v>56</v>
      </c>
      <c r="C45" s="139"/>
      <c r="D45" s="17"/>
      <c r="E45" s="17"/>
      <c r="F45" s="17"/>
      <c r="G45" s="17"/>
      <c r="H45" s="17"/>
    </row>
    <row r="46" spans="1:8" x14ac:dyDescent="0.25">
      <c r="A46" s="224" t="s">
        <v>271</v>
      </c>
      <c r="B46" s="322"/>
      <c r="C46" s="139"/>
      <c r="D46" s="17"/>
      <c r="E46" s="17"/>
      <c r="F46" s="17"/>
      <c r="G46" s="17"/>
      <c r="H46" s="17"/>
    </row>
    <row r="47" spans="1:8" x14ac:dyDescent="0.25">
      <c r="A47" s="61"/>
      <c r="B47" s="62" t="s">
        <v>272</v>
      </c>
      <c r="C47" s="139"/>
      <c r="D47" s="17"/>
      <c r="E47" s="17"/>
      <c r="F47" s="17"/>
      <c r="G47" s="17"/>
      <c r="H47" s="17"/>
    </row>
    <row r="48" spans="1:8" x14ac:dyDescent="0.25">
      <c r="A48" s="61"/>
      <c r="B48" s="62" t="s">
        <v>273</v>
      </c>
      <c r="C48" s="139"/>
      <c r="D48" s="17"/>
      <c r="E48" s="17"/>
      <c r="F48" s="17"/>
      <c r="G48" s="17"/>
      <c r="H48" s="17"/>
    </row>
    <row r="49" spans="1:8" x14ac:dyDescent="0.25">
      <c r="A49" s="61"/>
      <c r="B49" s="62" t="s">
        <v>274</v>
      </c>
      <c r="C49" s="139"/>
      <c r="D49" s="17"/>
      <c r="E49" s="17"/>
      <c r="F49" s="17"/>
      <c r="G49" s="17"/>
      <c r="H49" s="17"/>
    </row>
    <row r="50" spans="1:8" x14ac:dyDescent="0.25">
      <c r="A50" s="61"/>
      <c r="B50" s="62" t="s">
        <v>275</v>
      </c>
      <c r="C50" s="139"/>
      <c r="D50" s="17"/>
      <c r="E50" s="17"/>
      <c r="F50" s="17"/>
      <c r="G50" s="17"/>
      <c r="H50" s="17"/>
    </row>
    <row r="51" spans="1:8" x14ac:dyDescent="0.25">
      <c r="A51" s="61"/>
      <c r="B51" s="62" t="s">
        <v>276</v>
      </c>
      <c r="C51" s="139"/>
      <c r="D51" s="17"/>
      <c r="E51" s="17"/>
      <c r="F51" s="17"/>
      <c r="G51" s="17"/>
      <c r="H51" s="17"/>
    </row>
    <row r="52" spans="1:8" x14ac:dyDescent="0.25">
      <c r="A52" s="61"/>
      <c r="B52" s="62" t="s">
        <v>277</v>
      </c>
      <c r="C52" s="139"/>
      <c r="D52" s="17"/>
      <c r="E52" s="17"/>
      <c r="F52" s="17"/>
      <c r="G52" s="17"/>
      <c r="H52" s="17"/>
    </row>
    <row r="53" spans="1:8" x14ac:dyDescent="0.25">
      <c r="A53" s="61"/>
      <c r="B53" s="62" t="s">
        <v>278</v>
      </c>
      <c r="C53" s="139"/>
      <c r="D53" s="17"/>
      <c r="E53" s="17"/>
      <c r="F53" s="17"/>
      <c r="G53" s="17"/>
      <c r="H53" s="17"/>
    </row>
    <row r="54" spans="1:8" x14ac:dyDescent="0.25">
      <c r="A54" s="61"/>
      <c r="B54" s="62" t="s">
        <v>279</v>
      </c>
      <c r="C54" s="139"/>
      <c r="D54" s="17"/>
      <c r="E54" s="17"/>
      <c r="F54" s="17"/>
      <c r="G54" s="17"/>
      <c r="H54" s="17"/>
    </row>
    <row r="55" spans="1:8" x14ac:dyDescent="0.25">
      <c r="A55" s="61"/>
      <c r="B55" s="62" t="s">
        <v>107</v>
      </c>
      <c r="C55" s="139"/>
      <c r="D55" s="17"/>
      <c r="E55" s="17"/>
      <c r="F55" s="17"/>
      <c r="G55" s="17"/>
      <c r="H55" s="17"/>
    </row>
    <row r="56" spans="1:8" x14ac:dyDescent="0.25">
      <c r="A56" s="224" t="s">
        <v>74</v>
      </c>
      <c r="B56" s="322"/>
      <c r="C56" s="139"/>
      <c r="D56" s="17"/>
      <c r="E56" s="17"/>
      <c r="F56" s="17"/>
      <c r="G56" s="17"/>
      <c r="H56" s="17"/>
    </row>
    <row r="57" spans="1:8" x14ac:dyDescent="0.25">
      <c r="A57" s="61"/>
      <c r="B57" s="62" t="s">
        <v>280</v>
      </c>
      <c r="C57" s="139"/>
      <c r="D57" s="17"/>
      <c r="E57" s="17"/>
      <c r="F57" s="17"/>
      <c r="G57" s="17"/>
      <c r="H57" s="17"/>
    </row>
    <row r="58" spans="1:8" x14ac:dyDescent="0.25">
      <c r="A58" s="61"/>
      <c r="B58" s="62" t="s">
        <v>281</v>
      </c>
      <c r="C58" s="139"/>
      <c r="D58" s="17"/>
      <c r="E58" s="17"/>
      <c r="F58" s="17"/>
      <c r="G58" s="17"/>
      <c r="H58" s="17"/>
    </row>
    <row r="59" spans="1:8" x14ac:dyDescent="0.25">
      <c r="A59" s="61"/>
      <c r="B59" s="62" t="s">
        <v>282</v>
      </c>
      <c r="C59" s="139"/>
      <c r="D59" s="139"/>
      <c r="E59" s="139"/>
      <c r="F59" s="139"/>
      <c r="G59" s="139"/>
      <c r="H59" s="139"/>
    </row>
    <row r="60" spans="1:8" x14ac:dyDescent="0.25">
      <c r="A60" s="224" t="s">
        <v>283</v>
      </c>
      <c r="B60" s="322"/>
      <c r="C60" s="139"/>
      <c r="D60" s="17"/>
      <c r="E60" s="17"/>
      <c r="F60" s="17"/>
      <c r="G60" s="17"/>
      <c r="H60" s="17"/>
    </row>
    <row r="61" spans="1:8" x14ac:dyDescent="0.25">
      <c r="A61" s="61"/>
      <c r="B61" s="62" t="s">
        <v>284</v>
      </c>
      <c r="C61" s="139"/>
      <c r="D61" s="17"/>
      <c r="E61" s="17"/>
      <c r="F61" s="17"/>
      <c r="G61" s="17"/>
      <c r="H61" s="17"/>
    </row>
    <row r="62" spans="1:8" x14ac:dyDescent="0.25">
      <c r="A62" s="61"/>
      <c r="B62" s="62" t="s">
        <v>285</v>
      </c>
      <c r="C62" s="139"/>
      <c r="D62" s="17"/>
      <c r="E62" s="17"/>
      <c r="F62" s="17"/>
      <c r="G62" s="17"/>
      <c r="H62" s="17"/>
    </row>
    <row r="63" spans="1:8" x14ac:dyDescent="0.25">
      <c r="A63" s="61"/>
      <c r="B63" s="62" t="s">
        <v>286</v>
      </c>
      <c r="C63" s="139"/>
      <c r="D63" s="17"/>
      <c r="E63" s="17"/>
      <c r="F63" s="17"/>
      <c r="G63" s="17"/>
      <c r="H63" s="17"/>
    </row>
    <row r="64" spans="1:8" x14ac:dyDescent="0.25">
      <c r="A64" s="61"/>
      <c r="B64" s="62" t="s">
        <v>287</v>
      </c>
      <c r="C64" s="139"/>
      <c r="D64" s="17"/>
      <c r="E64" s="17"/>
      <c r="F64" s="17"/>
      <c r="G64" s="17"/>
      <c r="H64" s="17"/>
    </row>
    <row r="65" spans="1:8" x14ac:dyDescent="0.25">
      <c r="A65" s="61"/>
      <c r="B65" s="200" t="s">
        <v>288</v>
      </c>
      <c r="C65" s="139"/>
      <c r="D65" s="139"/>
      <c r="E65" s="139"/>
      <c r="F65" s="139"/>
      <c r="G65" s="139"/>
      <c r="H65" s="139"/>
    </row>
    <row r="66" spans="1:8" x14ac:dyDescent="0.25">
      <c r="A66" s="61"/>
      <c r="B66" s="62" t="s">
        <v>289</v>
      </c>
      <c r="C66" s="139"/>
      <c r="D66" s="17"/>
      <c r="E66" s="17"/>
      <c r="F66" s="17"/>
      <c r="G66" s="17"/>
      <c r="H66" s="17"/>
    </row>
    <row r="67" spans="1:8" x14ac:dyDescent="0.25">
      <c r="A67" s="61"/>
      <c r="B67" s="62" t="s">
        <v>290</v>
      </c>
      <c r="C67" s="139"/>
      <c r="D67" s="17"/>
      <c r="E67" s="17"/>
      <c r="F67" s="17"/>
      <c r="G67" s="17"/>
      <c r="H67" s="17"/>
    </row>
    <row r="68" spans="1:8" x14ac:dyDescent="0.25">
      <c r="A68" s="224" t="s">
        <v>291</v>
      </c>
      <c r="B68" s="322"/>
      <c r="C68" s="139"/>
      <c r="D68" s="17"/>
      <c r="E68" s="17"/>
      <c r="F68" s="17"/>
      <c r="G68" s="17"/>
      <c r="H68" s="17"/>
    </row>
    <row r="69" spans="1:8" x14ac:dyDescent="0.25">
      <c r="A69" s="61"/>
      <c r="B69" s="62" t="s">
        <v>58</v>
      </c>
      <c r="C69" s="139"/>
      <c r="D69" s="17"/>
      <c r="E69" s="17"/>
      <c r="F69" s="17"/>
      <c r="G69" s="17"/>
      <c r="H69" s="17"/>
    </row>
    <row r="70" spans="1:8" x14ac:dyDescent="0.25">
      <c r="A70" s="61"/>
      <c r="B70" s="62" t="s">
        <v>59</v>
      </c>
      <c r="C70" s="139"/>
      <c r="D70" s="17"/>
      <c r="E70" s="17"/>
      <c r="F70" s="17"/>
      <c r="G70" s="17"/>
      <c r="H70" s="17"/>
    </row>
    <row r="71" spans="1:8" x14ac:dyDescent="0.25">
      <c r="A71" s="61"/>
      <c r="B71" s="62" t="s">
        <v>60</v>
      </c>
      <c r="C71" s="139"/>
      <c r="D71" s="17"/>
      <c r="E71" s="17"/>
      <c r="F71" s="17"/>
      <c r="G71" s="17"/>
      <c r="H71" s="17"/>
    </row>
    <row r="72" spans="1:8" x14ac:dyDescent="0.25">
      <c r="A72" s="224" t="s">
        <v>292</v>
      </c>
      <c r="B72" s="322"/>
      <c r="C72" s="139"/>
      <c r="D72" s="17"/>
      <c r="E72" s="17"/>
      <c r="F72" s="17"/>
      <c r="G72" s="17"/>
      <c r="H72" s="17"/>
    </row>
    <row r="73" spans="1:8" x14ac:dyDescent="0.25">
      <c r="A73" s="61"/>
      <c r="B73" s="62" t="s">
        <v>293</v>
      </c>
      <c r="C73" s="139"/>
      <c r="D73" s="17"/>
      <c r="E73" s="17"/>
      <c r="F73" s="17"/>
      <c r="G73" s="17"/>
      <c r="H73" s="17"/>
    </row>
    <row r="74" spans="1:8" x14ac:dyDescent="0.25">
      <c r="A74" s="61"/>
      <c r="B74" s="62" t="s">
        <v>62</v>
      </c>
      <c r="C74" s="139"/>
      <c r="D74" s="17"/>
      <c r="E74" s="17"/>
      <c r="F74" s="17"/>
      <c r="G74" s="17"/>
      <c r="H74" s="17"/>
    </row>
    <row r="75" spans="1:8" x14ac:dyDescent="0.25">
      <c r="A75" s="61"/>
      <c r="B75" s="62" t="s">
        <v>63</v>
      </c>
      <c r="C75" s="139"/>
      <c r="D75" s="17"/>
      <c r="E75" s="17"/>
      <c r="F75" s="17"/>
      <c r="G75" s="17"/>
      <c r="H75" s="17"/>
    </row>
    <row r="76" spans="1:8" x14ac:dyDescent="0.25">
      <c r="A76" s="61"/>
      <c r="B76" s="62" t="s">
        <v>64</v>
      </c>
      <c r="C76" s="139"/>
      <c r="D76" s="17"/>
      <c r="E76" s="17"/>
      <c r="F76" s="17"/>
      <c r="G76" s="17"/>
      <c r="H76" s="17"/>
    </row>
    <row r="77" spans="1:8" x14ac:dyDescent="0.25">
      <c r="A77" s="61"/>
      <c r="B77" s="62" t="s">
        <v>65</v>
      </c>
      <c r="C77" s="139"/>
      <c r="D77" s="17"/>
      <c r="E77" s="17"/>
      <c r="F77" s="17"/>
      <c r="G77" s="17"/>
      <c r="H77" s="17"/>
    </row>
    <row r="78" spans="1:8" x14ac:dyDescent="0.25">
      <c r="A78" s="61"/>
      <c r="B78" s="62" t="s">
        <v>66</v>
      </c>
      <c r="C78" s="139"/>
      <c r="D78" s="17"/>
      <c r="E78" s="17"/>
      <c r="F78" s="17"/>
      <c r="G78" s="17"/>
      <c r="H78" s="17"/>
    </row>
    <row r="79" spans="1:8" ht="15.75" thickBot="1" x14ac:dyDescent="0.3">
      <c r="A79" s="61"/>
      <c r="B79" s="62" t="s">
        <v>294</v>
      </c>
      <c r="C79" s="139"/>
      <c r="D79" s="17"/>
      <c r="E79" s="17"/>
      <c r="F79" s="17"/>
      <c r="G79" s="17"/>
      <c r="H79" s="17"/>
    </row>
    <row r="80" spans="1:8" ht="15.75" thickBot="1" x14ac:dyDescent="0.3">
      <c r="A80" s="144"/>
      <c r="B80" s="145" t="s">
        <v>295</v>
      </c>
      <c r="C80" s="216">
        <f t="shared" ref="C80:H80" si="0">SUM(C8:C79)</f>
        <v>9000000</v>
      </c>
      <c r="D80" s="216">
        <f t="shared" si="0"/>
        <v>1000000</v>
      </c>
      <c r="E80" s="216">
        <f t="shared" si="0"/>
        <v>10000000</v>
      </c>
      <c r="F80" s="216">
        <f t="shared" si="0"/>
        <v>3100046.03</v>
      </c>
      <c r="G80" s="216">
        <f t="shared" si="0"/>
        <v>3100046.03</v>
      </c>
      <c r="H80" s="216">
        <f t="shared" si="0"/>
        <v>6899953.9699999997</v>
      </c>
    </row>
    <row r="83" spans="1:1" x14ac:dyDescent="0.25">
      <c r="A83" t="s">
        <v>319</v>
      </c>
    </row>
  </sheetData>
  <mergeCells count="16">
    <mergeCell ref="A72:B72"/>
    <mergeCell ref="A56:B56"/>
    <mergeCell ref="A1:H1"/>
    <mergeCell ref="A2:H2"/>
    <mergeCell ref="A3:H3"/>
    <mergeCell ref="A4:H4"/>
    <mergeCell ref="A5:B7"/>
    <mergeCell ref="C5:G5"/>
    <mergeCell ref="H5:H6"/>
    <mergeCell ref="A8:B8"/>
    <mergeCell ref="A16:B16"/>
    <mergeCell ref="A26:B26"/>
    <mergeCell ref="A36:B36"/>
    <mergeCell ref="A46:B46"/>
    <mergeCell ref="A60:B60"/>
    <mergeCell ref="A68:B6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22" sqref="A22:G22"/>
    </sheetView>
  </sheetViews>
  <sheetFormatPr baseColWidth="10" defaultRowHeight="15" x14ac:dyDescent="0.25"/>
  <cols>
    <col min="1" max="1" width="18.28515625" customWidth="1"/>
  </cols>
  <sheetData>
    <row r="1" spans="1:7" ht="14.45" x14ac:dyDescent="0.3">
      <c r="A1" s="303" t="s">
        <v>316</v>
      </c>
      <c r="B1" s="304"/>
      <c r="C1" s="304"/>
      <c r="D1" s="304"/>
      <c r="E1" s="304"/>
      <c r="F1" s="304"/>
      <c r="G1" s="305"/>
    </row>
    <row r="2" spans="1:7" x14ac:dyDescent="0.25">
      <c r="A2" s="306" t="s">
        <v>237</v>
      </c>
      <c r="B2" s="307"/>
      <c r="C2" s="307"/>
      <c r="D2" s="307"/>
      <c r="E2" s="307"/>
      <c r="F2" s="307"/>
      <c r="G2" s="308"/>
    </row>
    <row r="3" spans="1:7" x14ac:dyDescent="0.25">
      <c r="A3" s="306" t="s">
        <v>300</v>
      </c>
      <c r="B3" s="307"/>
      <c r="C3" s="307"/>
      <c r="D3" s="307"/>
      <c r="E3" s="307"/>
      <c r="F3" s="307"/>
      <c r="G3" s="308"/>
    </row>
    <row r="4" spans="1:7" thickBot="1" x14ac:dyDescent="0.35">
      <c r="A4" s="309" t="s">
        <v>174</v>
      </c>
      <c r="B4" s="310"/>
      <c r="C4" s="310"/>
      <c r="D4" s="310"/>
      <c r="E4" s="310"/>
      <c r="F4" s="310"/>
      <c r="G4" s="311"/>
    </row>
    <row r="5" spans="1:7" thickBot="1" x14ac:dyDescent="0.35">
      <c r="A5" s="332"/>
      <c r="B5" s="332"/>
      <c r="C5" s="332"/>
      <c r="D5" s="332"/>
      <c r="E5" s="332"/>
      <c r="F5" s="332"/>
      <c r="G5" s="332"/>
    </row>
    <row r="6" spans="1:7" ht="15.75" thickBot="1" x14ac:dyDescent="0.3">
      <c r="A6" s="283" t="s">
        <v>178</v>
      </c>
      <c r="B6" s="327" t="s">
        <v>142</v>
      </c>
      <c r="C6" s="328"/>
      <c r="D6" s="328"/>
      <c r="E6" s="328"/>
      <c r="F6" s="329"/>
      <c r="G6" s="283" t="s">
        <v>239</v>
      </c>
    </row>
    <row r="7" spans="1:7" ht="17.25" thickBot="1" x14ac:dyDescent="0.3">
      <c r="A7" s="331"/>
      <c r="B7" s="64" t="s">
        <v>240</v>
      </c>
      <c r="C7" s="148" t="s">
        <v>241</v>
      </c>
      <c r="D7" s="148" t="s">
        <v>226</v>
      </c>
      <c r="E7" s="148" t="s">
        <v>227</v>
      </c>
      <c r="F7" s="148" t="s">
        <v>242</v>
      </c>
      <c r="G7" s="284"/>
    </row>
    <row r="8" spans="1:7" ht="15.75" thickBot="1" x14ac:dyDescent="0.3">
      <c r="A8" s="284"/>
      <c r="B8" s="64">
        <v>1</v>
      </c>
      <c r="C8" s="64">
        <v>2</v>
      </c>
      <c r="D8" s="64" t="s">
        <v>243</v>
      </c>
      <c r="E8" s="64">
        <v>4</v>
      </c>
      <c r="F8" s="64">
        <v>5</v>
      </c>
      <c r="G8" s="64" t="s">
        <v>244</v>
      </c>
    </row>
    <row r="9" spans="1:7" ht="14.45" x14ac:dyDescent="0.3">
      <c r="A9" s="149"/>
      <c r="B9" s="123"/>
      <c r="C9" s="123"/>
      <c r="D9" s="123"/>
      <c r="E9" s="123"/>
      <c r="F9" s="123"/>
      <c r="G9" s="123"/>
    </row>
    <row r="10" spans="1:7" ht="15.6" x14ac:dyDescent="0.3">
      <c r="A10" s="149" t="s">
        <v>317</v>
      </c>
      <c r="B10" s="214">
        <v>9000000</v>
      </c>
      <c r="C10" s="98">
        <v>1000000</v>
      </c>
      <c r="D10" s="98">
        <f>+C10+B10</f>
        <v>10000000</v>
      </c>
      <c r="E10" s="98">
        <v>3000000</v>
      </c>
      <c r="F10" s="98">
        <v>3000000</v>
      </c>
      <c r="G10" s="98">
        <f>+D10-E10</f>
        <v>7000000</v>
      </c>
    </row>
    <row r="11" spans="1:7" ht="14.45" x14ac:dyDescent="0.3">
      <c r="A11" s="149"/>
      <c r="B11" s="123"/>
      <c r="C11" s="123"/>
      <c r="D11" s="123"/>
      <c r="E11" s="123"/>
      <c r="F11" s="123"/>
      <c r="G11" s="123"/>
    </row>
    <row r="12" spans="1:7" ht="14.45" x14ac:dyDescent="0.3">
      <c r="A12" s="149"/>
      <c r="B12" s="123"/>
      <c r="C12" s="123"/>
      <c r="D12" s="123"/>
      <c r="E12" s="123"/>
      <c r="F12" s="123"/>
      <c r="G12" s="123"/>
    </row>
    <row r="13" spans="1:7" ht="14.45" x14ac:dyDescent="0.3">
      <c r="A13" s="149"/>
      <c r="B13" s="123"/>
      <c r="C13" s="123"/>
      <c r="D13" s="123"/>
      <c r="E13" s="123"/>
      <c r="F13" s="123"/>
      <c r="G13" s="123"/>
    </row>
    <row r="14" spans="1:7" ht="14.45" x14ac:dyDescent="0.3">
      <c r="A14" s="149"/>
      <c r="B14" s="123"/>
      <c r="C14" s="123"/>
      <c r="D14" s="123"/>
      <c r="E14" s="123"/>
      <c r="F14" s="123"/>
      <c r="G14" s="123"/>
    </row>
    <row r="15" spans="1:7" ht="14.45" x14ac:dyDescent="0.3">
      <c r="A15" s="149"/>
      <c r="B15" s="123"/>
      <c r="C15" s="123"/>
      <c r="D15" s="123"/>
      <c r="E15" s="123"/>
      <c r="F15" s="123"/>
      <c r="G15" s="123"/>
    </row>
    <row r="16" spans="1:7" ht="14.45" x14ac:dyDescent="0.3">
      <c r="A16" s="149"/>
      <c r="B16" s="123"/>
      <c r="C16" s="123"/>
      <c r="D16" s="123"/>
      <c r="E16" s="123"/>
      <c r="F16" s="123"/>
      <c r="G16" s="123"/>
    </row>
    <row r="17" spans="1:7" x14ac:dyDescent="0.25">
      <c r="A17" s="149"/>
      <c r="B17" s="123"/>
      <c r="C17" s="123"/>
      <c r="D17" s="123"/>
      <c r="E17" s="123"/>
      <c r="F17" s="123"/>
      <c r="G17" s="123"/>
    </row>
    <row r="18" spans="1:7" ht="15.75" thickBot="1" x14ac:dyDescent="0.3">
      <c r="A18" s="150"/>
      <c r="B18" s="125"/>
      <c r="C18" s="125"/>
      <c r="D18" s="125"/>
      <c r="E18" s="125"/>
      <c r="F18" s="125"/>
      <c r="G18" s="125"/>
    </row>
    <row r="19" spans="1:7" ht="15.75" thickBot="1" x14ac:dyDescent="0.3">
      <c r="A19" s="151" t="s">
        <v>301</v>
      </c>
      <c r="B19" s="215">
        <f t="shared" ref="B19:G19" si="0">SUM(B9:B18)</f>
        <v>9000000</v>
      </c>
      <c r="C19" s="215">
        <f t="shared" si="0"/>
        <v>1000000</v>
      </c>
      <c r="D19" s="215">
        <f t="shared" si="0"/>
        <v>10000000</v>
      </c>
      <c r="E19" s="215">
        <f t="shared" si="0"/>
        <v>3000000</v>
      </c>
      <c r="F19" s="215">
        <f t="shared" si="0"/>
        <v>3000000</v>
      </c>
      <c r="G19" s="215">
        <f t="shared" si="0"/>
        <v>7000000</v>
      </c>
    </row>
    <row r="22" spans="1:7" x14ac:dyDescent="0.25">
      <c r="A22" t="s">
        <v>319</v>
      </c>
    </row>
  </sheetData>
  <mergeCells count="8">
    <mergeCell ref="A6:A8"/>
    <mergeCell ref="B6:F6"/>
    <mergeCell ref="G6:G7"/>
    <mergeCell ref="A2:G2"/>
    <mergeCell ref="A1:G1"/>
    <mergeCell ref="A3:G3"/>
    <mergeCell ref="A4:G4"/>
    <mergeCell ref="A5:G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A22" sqref="A22:G22"/>
    </sheetView>
  </sheetViews>
  <sheetFormatPr baseColWidth="10" defaultRowHeight="15" x14ac:dyDescent="0.25"/>
  <cols>
    <col min="2" max="2" width="40.28515625" customWidth="1"/>
  </cols>
  <sheetData>
    <row r="1" spans="1:8" ht="14.45" x14ac:dyDescent="0.3">
      <c r="A1" s="265" t="s">
        <v>316</v>
      </c>
      <c r="B1" s="266"/>
      <c r="C1" s="266"/>
      <c r="D1" s="266"/>
      <c r="E1" s="266"/>
      <c r="F1" s="266"/>
      <c r="G1" s="266"/>
      <c r="H1" s="318"/>
    </row>
    <row r="2" spans="1:8" x14ac:dyDescent="0.25">
      <c r="A2" s="250" t="s">
        <v>237</v>
      </c>
      <c r="B2" s="251"/>
      <c r="C2" s="251"/>
      <c r="D2" s="251"/>
      <c r="E2" s="251"/>
      <c r="F2" s="251"/>
      <c r="G2" s="251"/>
      <c r="H2" s="319"/>
    </row>
    <row r="3" spans="1:8" x14ac:dyDescent="0.25">
      <c r="A3" s="250" t="s">
        <v>296</v>
      </c>
      <c r="B3" s="251"/>
      <c r="C3" s="251"/>
      <c r="D3" s="251"/>
      <c r="E3" s="251"/>
      <c r="F3" s="251"/>
      <c r="G3" s="251"/>
      <c r="H3" s="319"/>
    </row>
    <row r="4" spans="1:8" thickBot="1" x14ac:dyDescent="0.35">
      <c r="A4" s="268" t="s">
        <v>174</v>
      </c>
      <c r="B4" s="269"/>
      <c r="C4" s="269"/>
      <c r="D4" s="269"/>
      <c r="E4" s="269"/>
      <c r="F4" s="269"/>
      <c r="G4" s="269"/>
      <c r="H4" s="320"/>
    </row>
    <row r="5" spans="1:8" ht="15.75" thickBot="1" x14ac:dyDescent="0.3">
      <c r="A5" s="233" t="s">
        <v>178</v>
      </c>
      <c r="B5" s="280"/>
      <c r="C5" s="336" t="s">
        <v>142</v>
      </c>
      <c r="D5" s="328"/>
      <c r="E5" s="328"/>
      <c r="F5" s="328"/>
      <c r="G5" s="329"/>
      <c r="H5" s="283" t="s">
        <v>239</v>
      </c>
    </row>
    <row r="6" spans="1:8" ht="17.25" thickBot="1" x14ac:dyDescent="0.3">
      <c r="A6" s="323"/>
      <c r="B6" s="333"/>
      <c r="C6" s="64" t="s">
        <v>240</v>
      </c>
      <c r="D6" s="64" t="s">
        <v>241</v>
      </c>
      <c r="E6" s="64" t="s">
        <v>226</v>
      </c>
      <c r="F6" s="64" t="s">
        <v>227</v>
      </c>
      <c r="G6" s="64" t="s">
        <v>242</v>
      </c>
      <c r="H6" s="284"/>
    </row>
    <row r="7" spans="1:8" ht="15.75" thickBot="1" x14ac:dyDescent="0.3">
      <c r="A7" s="334"/>
      <c r="B7" s="335"/>
      <c r="C7" s="64">
        <v>1</v>
      </c>
      <c r="D7" s="64">
        <v>2</v>
      </c>
      <c r="E7" s="64" t="s">
        <v>243</v>
      </c>
      <c r="F7" s="64">
        <v>4</v>
      </c>
      <c r="G7" s="64">
        <v>5</v>
      </c>
      <c r="H7" s="64" t="s">
        <v>244</v>
      </c>
    </row>
    <row r="8" spans="1:8" ht="14.45" x14ac:dyDescent="0.3">
      <c r="A8" s="121"/>
      <c r="B8" s="123"/>
      <c r="C8" s="123"/>
      <c r="D8" s="123"/>
      <c r="E8" s="123"/>
      <c r="F8" s="123"/>
      <c r="G8" s="123"/>
      <c r="H8" s="123"/>
    </row>
    <row r="9" spans="1:8" ht="14.45" x14ac:dyDescent="0.3">
      <c r="A9" s="121"/>
      <c r="B9" s="119" t="s">
        <v>297</v>
      </c>
      <c r="C9" s="123"/>
      <c r="D9" s="123"/>
      <c r="E9" s="123"/>
      <c r="F9" s="212">
        <f>+'Saldos Ctas'!G45</f>
        <v>100046.03</v>
      </c>
      <c r="G9" s="212">
        <f>+F9</f>
        <v>100046.03</v>
      </c>
      <c r="H9" s="212">
        <f>+E9-F9</f>
        <v>-100046.03</v>
      </c>
    </row>
    <row r="10" spans="1:8" ht="14.45" x14ac:dyDescent="0.3">
      <c r="A10" s="121"/>
      <c r="B10" s="123"/>
      <c r="C10" s="123"/>
      <c r="D10" s="123"/>
      <c r="E10" s="123"/>
      <c r="F10" s="123"/>
      <c r="G10" s="123"/>
      <c r="H10" s="123"/>
    </row>
    <row r="11" spans="1:8" ht="14.45" x14ac:dyDescent="0.3">
      <c r="A11" s="115"/>
      <c r="B11" s="119" t="s">
        <v>298</v>
      </c>
      <c r="C11" s="214">
        <v>9000000</v>
      </c>
      <c r="D11" s="98">
        <v>1000000</v>
      </c>
      <c r="E11" s="98">
        <f>+D11+C11</f>
        <v>10000000</v>
      </c>
      <c r="F11" s="98">
        <v>3000000</v>
      </c>
      <c r="G11" s="98">
        <v>3000000</v>
      </c>
      <c r="H11" s="98">
        <f>+E11-F11</f>
        <v>7000000</v>
      </c>
    </row>
    <row r="12" spans="1:8" ht="14.45" x14ac:dyDescent="0.3">
      <c r="A12" s="121"/>
      <c r="B12" s="123"/>
      <c r="C12" s="123"/>
      <c r="D12" s="123"/>
      <c r="E12" s="123"/>
      <c r="F12" s="123"/>
      <c r="G12" s="123"/>
      <c r="H12" s="123"/>
    </row>
    <row r="13" spans="1:8" x14ac:dyDescent="0.25">
      <c r="A13" s="121"/>
      <c r="B13" s="119" t="s">
        <v>299</v>
      </c>
      <c r="C13" s="123"/>
      <c r="D13" s="123"/>
      <c r="E13" s="123"/>
      <c r="F13" s="123"/>
      <c r="G13" s="123"/>
      <c r="H13" s="123"/>
    </row>
    <row r="14" spans="1:8" ht="14.45" x14ac:dyDescent="0.3">
      <c r="A14" s="121"/>
      <c r="B14" s="123"/>
      <c r="C14" s="123"/>
      <c r="D14" s="123"/>
      <c r="E14" s="123"/>
      <c r="F14" s="123"/>
      <c r="G14" s="123"/>
      <c r="H14" s="123"/>
    </row>
    <row r="15" spans="1:8" ht="15.6" x14ac:dyDescent="0.3">
      <c r="A15" s="121"/>
      <c r="B15" s="119" t="s">
        <v>52</v>
      </c>
      <c r="C15" s="123"/>
      <c r="D15" s="123"/>
      <c r="E15" s="123"/>
      <c r="F15" s="123"/>
      <c r="G15" s="123"/>
      <c r="H15" s="123"/>
    </row>
    <row r="16" spans="1:8" ht="14.45" x14ac:dyDescent="0.3">
      <c r="A16" s="121"/>
      <c r="B16" s="123"/>
      <c r="C16" s="123"/>
      <c r="D16" s="123"/>
      <c r="E16" s="123"/>
      <c r="F16" s="123"/>
      <c r="G16" s="123"/>
      <c r="H16" s="123"/>
    </row>
    <row r="17" spans="1:8" x14ac:dyDescent="0.25">
      <c r="A17" s="115"/>
      <c r="B17" s="119" t="s">
        <v>58</v>
      </c>
      <c r="C17" s="123"/>
      <c r="D17" s="123"/>
      <c r="E17" s="123"/>
      <c r="F17" s="123"/>
      <c r="G17" s="123"/>
      <c r="H17" s="123"/>
    </row>
    <row r="18" spans="1:8" ht="15.75" thickBot="1" x14ac:dyDescent="0.3">
      <c r="A18" s="124"/>
      <c r="B18" s="125"/>
      <c r="C18" s="125"/>
      <c r="D18" s="125"/>
      <c r="E18" s="125"/>
      <c r="F18" s="125"/>
      <c r="G18" s="125"/>
      <c r="H18" s="125"/>
    </row>
    <row r="19" spans="1:8" ht="15.75" thickBot="1" x14ac:dyDescent="0.3">
      <c r="A19" s="146"/>
      <c r="B19" s="147" t="s">
        <v>295</v>
      </c>
      <c r="C19" s="215">
        <f t="shared" ref="C19:H19" si="0">SUM(C8:C18)</f>
        <v>9000000</v>
      </c>
      <c r="D19" s="215">
        <f t="shared" si="0"/>
        <v>1000000</v>
      </c>
      <c r="E19" s="215">
        <f t="shared" si="0"/>
        <v>10000000</v>
      </c>
      <c r="F19" s="215">
        <f t="shared" si="0"/>
        <v>3100046.03</v>
      </c>
      <c r="G19" s="215">
        <f t="shared" si="0"/>
        <v>3100046.03</v>
      </c>
      <c r="H19" s="215">
        <f t="shared" si="0"/>
        <v>6899953.9699999997</v>
      </c>
    </row>
    <row r="22" spans="1:8" x14ac:dyDescent="0.25">
      <c r="A22" t="s">
        <v>319</v>
      </c>
    </row>
  </sheetData>
  <mergeCells count="7">
    <mergeCell ref="A1:H1"/>
    <mergeCell ref="A2:H2"/>
    <mergeCell ref="A3:H3"/>
    <mergeCell ref="A4:H4"/>
    <mergeCell ref="A5:B7"/>
    <mergeCell ref="C5:G5"/>
    <mergeCell ref="H5:H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P5" sqref="P5"/>
    </sheetView>
  </sheetViews>
  <sheetFormatPr baseColWidth="10" defaultRowHeight="15" x14ac:dyDescent="0.25"/>
  <sheetData>
    <row r="1" spans="1:8" ht="14.45" x14ac:dyDescent="0.3">
      <c r="A1" s="265" t="s">
        <v>316</v>
      </c>
      <c r="B1" s="266"/>
      <c r="C1" s="266"/>
      <c r="D1" s="266"/>
      <c r="E1" s="266"/>
      <c r="F1" s="266"/>
      <c r="G1" s="266"/>
      <c r="H1" s="318"/>
    </row>
    <row r="2" spans="1:8" x14ac:dyDescent="0.25">
      <c r="A2" s="250" t="s">
        <v>237</v>
      </c>
      <c r="B2" s="251"/>
      <c r="C2" s="251"/>
      <c r="D2" s="251"/>
      <c r="E2" s="251"/>
      <c r="F2" s="251"/>
      <c r="G2" s="251"/>
      <c r="H2" s="319"/>
    </row>
    <row r="3" spans="1:8" x14ac:dyDescent="0.25">
      <c r="A3" s="250" t="s">
        <v>302</v>
      </c>
      <c r="B3" s="251"/>
      <c r="C3" s="251"/>
      <c r="D3" s="251"/>
      <c r="E3" s="251"/>
      <c r="F3" s="251"/>
      <c r="G3" s="251"/>
      <c r="H3" s="319"/>
    </row>
    <row r="4" spans="1:8" thickBot="1" x14ac:dyDescent="0.35">
      <c r="A4" s="268" t="s">
        <v>174</v>
      </c>
      <c r="B4" s="269"/>
      <c r="C4" s="269"/>
      <c r="D4" s="269"/>
      <c r="E4" s="269"/>
      <c r="F4" s="269"/>
      <c r="G4" s="269"/>
      <c r="H4" s="320"/>
    </row>
    <row r="5" spans="1:8" ht="15.75" thickBot="1" x14ac:dyDescent="0.3">
      <c r="A5" s="265" t="s">
        <v>178</v>
      </c>
      <c r="B5" s="267"/>
      <c r="C5" s="337" t="s">
        <v>142</v>
      </c>
      <c r="D5" s="338"/>
      <c r="E5" s="338"/>
      <c r="F5" s="338"/>
      <c r="G5" s="339"/>
      <c r="H5" s="321" t="s">
        <v>239</v>
      </c>
    </row>
    <row r="6" spans="1:8" ht="17.25" thickBot="1" x14ac:dyDescent="0.3">
      <c r="A6" s="250"/>
      <c r="B6" s="252"/>
      <c r="C6" s="110" t="s">
        <v>240</v>
      </c>
      <c r="D6" s="110" t="s">
        <v>241</v>
      </c>
      <c r="E6" s="110" t="s">
        <v>226</v>
      </c>
      <c r="F6" s="110" t="s">
        <v>227</v>
      </c>
      <c r="G6" s="110" t="s">
        <v>242</v>
      </c>
      <c r="H6" s="295"/>
    </row>
    <row r="7" spans="1:8" ht="15.75" thickBot="1" x14ac:dyDescent="0.3">
      <c r="A7" s="268"/>
      <c r="B7" s="270"/>
      <c r="C7" s="110">
        <v>1</v>
      </c>
      <c r="D7" s="110">
        <v>2</v>
      </c>
      <c r="E7" s="110" t="s">
        <v>243</v>
      </c>
      <c r="F7" s="110">
        <v>4</v>
      </c>
      <c r="G7" s="110">
        <v>5</v>
      </c>
      <c r="H7" s="110" t="s">
        <v>244</v>
      </c>
    </row>
    <row r="8" spans="1:8" ht="14.45" x14ac:dyDescent="0.3">
      <c r="A8" s="121"/>
      <c r="B8" s="123"/>
      <c r="C8" s="123"/>
      <c r="D8" s="123"/>
      <c r="E8" s="123"/>
      <c r="F8" s="123"/>
      <c r="G8" s="123"/>
      <c r="H8" s="123"/>
    </row>
    <row r="9" spans="1:8" ht="14.45" x14ac:dyDescent="0.3">
      <c r="A9" s="218" t="s">
        <v>318</v>
      </c>
      <c r="C9" s="214">
        <v>9000000</v>
      </c>
      <c r="D9" s="98">
        <v>1000000</v>
      </c>
      <c r="E9" s="98">
        <f>+D9+C9</f>
        <v>10000000</v>
      </c>
      <c r="F9" s="98">
        <v>3000000</v>
      </c>
      <c r="G9" s="98">
        <v>3000000</v>
      </c>
      <c r="H9" s="98">
        <f>+E9-F9</f>
        <v>7000000</v>
      </c>
    </row>
    <row r="10" spans="1:8" ht="14.45" x14ac:dyDescent="0.3">
      <c r="A10" s="134"/>
      <c r="B10" s="152"/>
      <c r="C10" s="123"/>
      <c r="D10" s="123"/>
      <c r="E10" s="123"/>
      <c r="F10" s="123"/>
      <c r="G10" s="123"/>
      <c r="H10" s="123"/>
    </row>
    <row r="11" spans="1:8" thickBot="1" x14ac:dyDescent="0.35">
      <c r="A11" s="136"/>
      <c r="B11" s="153"/>
      <c r="C11" s="153"/>
      <c r="D11" s="153"/>
      <c r="E11" s="153"/>
      <c r="F11" s="153"/>
      <c r="G11" s="153"/>
      <c r="H11" s="153"/>
    </row>
    <row r="12" spans="1:8" thickBot="1" x14ac:dyDescent="0.35">
      <c r="A12" s="137"/>
      <c r="B12" s="154" t="s">
        <v>295</v>
      </c>
      <c r="C12" s="154">
        <f>SUM(C8:C11)</f>
        <v>9000000</v>
      </c>
      <c r="D12" s="217">
        <f t="shared" ref="D12:H12" si="0">SUM(D8:D11)</f>
        <v>1000000</v>
      </c>
      <c r="E12" s="217">
        <f t="shared" si="0"/>
        <v>10000000</v>
      </c>
      <c r="F12" s="217">
        <f t="shared" si="0"/>
        <v>3000000</v>
      </c>
      <c r="G12" s="217">
        <f t="shared" si="0"/>
        <v>3000000</v>
      </c>
      <c r="H12" s="217">
        <f t="shared" si="0"/>
        <v>7000000</v>
      </c>
    </row>
    <row r="15" spans="1:8" x14ac:dyDescent="0.25">
      <c r="A15" t="s">
        <v>319</v>
      </c>
    </row>
  </sheetData>
  <mergeCells count="7">
    <mergeCell ref="A1:H1"/>
    <mergeCell ref="A2:H2"/>
    <mergeCell ref="A3:H3"/>
    <mergeCell ref="A4:H4"/>
    <mergeCell ref="A5:B7"/>
    <mergeCell ref="C5:G5"/>
    <mergeCell ref="H5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Datos</vt:lpstr>
      <vt:lpstr>Asientos Contables</vt:lpstr>
      <vt:lpstr>Saldos Ctas</vt:lpstr>
      <vt:lpstr>Actividades</vt:lpstr>
      <vt:lpstr>Situacion Financiera</vt:lpstr>
      <vt:lpstr>Variacion en H.P</vt:lpstr>
      <vt:lpstr>Cambios en S.F</vt:lpstr>
      <vt:lpstr>Flujos de E.</vt:lpstr>
      <vt:lpstr>Analitico Activo</vt:lpstr>
      <vt:lpstr>Analitico Ingresos</vt:lpstr>
      <vt:lpstr>Clasif. Objeto del G.</vt:lpstr>
      <vt:lpstr>Clasif. Administrativa</vt:lpstr>
      <vt:lpstr>Clasif. Economica</vt:lpstr>
      <vt:lpstr>Clasif. Funcional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R</dc:creator>
  <cp:lastModifiedBy>Norma</cp:lastModifiedBy>
  <cp:lastPrinted>2019-05-02T05:01:46Z</cp:lastPrinted>
  <dcterms:created xsi:type="dcterms:W3CDTF">2019-05-02T04:27:28Z</dcterms:created>
  <dcterms:modified xsi:type="dcterms:W3CDTF">2019-10-29T23:58:02Z</dcterms:modified>
</cp:coreProperties>
</file>